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Jan\Dropbox (Personlig)\RikaTillsammans\Bilagor till artiklar\"/>
    </mc:Choice>
  </mc:AlternateContent>
  <workbookProtection workbookAlgorithmName="SHA-512" workbookHashValue="k4i509jEmp4TMLiD9F1u6/NF3KTQLtWGL8bmsCW3F84u5msJTrAYt7MTgvu4oCOTFp2RAGVCdGiA6peOCzIlIQ==" workbookSaltValue="l66zILsgM/0ZLtHSVCXx0A==" workbookSpinCount="100000" lockStructure="1"/>
  <bookViews>
    <workbookView xWindow="0" yWindow="0" windowWidth="28800" windowHeight="12432"/>
  </bookViews>
  <sheets>
    <sheet name="Ombalansering" sheetId="2" r:id="rId1"/>
  </sheets>
  <definedNames>
    <definedName name="totalt_varde">Ombalansering!$C$52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2" l="1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13" i="2"/>
  <c r="G28" i="2" l="1"/>
  <c r="D49" i="2"/>
  <c r="D48" i="2"/>
  <c r="D47" i="2"/>
  <c r="D46" i="2"/>
  <c r="D45" i="2"/>
  <c r="D44" i="2"/>
  <c r="D43" i="2"/>
  <c r="C50" i="2"/>
  <c r="G50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13" i="2"/>
  <c r="F35" i="2"/>
  <c r="F36" i="2"/>
  <c r="F37" i="2"/>
  <c r="F38" i="2"/>
  <c r="F39" i="2"/>
  <c r="F40" i="2"/>
  <c r="F41" i="2"/>
  <c r="F43" i="2"/>
  <c r="F44" i="2"/>
  <c r="F45" i="2"/>
  <c r="F46" i="2"/>
  <c r="F47" i="2"/>
  <c r="F48" i="2"/>
  <c r="F49" i="2"/>
  <c r="F42" i="2"/>
  <c r="C28" i="2"/>
  <c r="G52" i="2" l="1"/>
  <c r="D41" i="2"/>
  <c r="D14" i="2"/>
  <c r="D21" i="2"/>
  <c r="D35" i="2"/>
  <c r="D13" i="2"/>
  <c r="D20" i="2"/>
  <c r="D36" i="2"/>
  <c r="D27" i="2"/>
  <c r="D19" i="2"/>
  <c r="D37" i="2"/>
  <c r="D22" i="2"/>
  <c r="D26" i="2"/>
  <c r="D18" i="2"/>
  <c r="D38" i="2"/>
  <c r="D42" i="2"/>
  <c r="D25" i="2"/>
  <c r="D17" i="2"/>
  <c r="D39" i="2"/>
  <c r="D24" i="2"/>
  <c r="D16" i="2"/>
  <c r="D40" i="2"/>
  <c r="D23" i="2"/>
  <c r="D15" i="2"/>
  <c r="C52" i="2"/>
  <c r="I15" i="2" s="1"/>
  <c r="D50" i="2" l="1"/>
  <c r="D28" i="2"/>
  <c r="I42" i="2"/>
  <c r="K42" i="2" s="1"/>
  <c r="I19" i="2"/>
  <c r="K19" i="2" s="1"/>
  <c r="I27" i="2"/>
  <c r="K27" i="2" s="1"/>
  <c r="I43" i="2"/>
  <c r="K43" i="2" s="1"/>
  <c r="I20" i="2"/>
  <c r="K20" i="2" s="1"/>
  <c r="I13" i="2"/>
  <c r="I26" i="2"/>
  <c r="K26" i="2" s="1"/>
  <c r="I36" i="2"/>
  <c r="K36" i="2" s="1"/>
  <c r="I44" i="2"/>
  <c r="K44" i="2" s="1"/>
  <c r="I21" i="2"/>
  <c r="K21" i="2" s="1"/>
  <c r="I37" i="2"/>
  <c r="K37" i="2" s="1"/>
  <c r="I45" i="2"/>
  <c r="K45" i="2" s="1"/>
  <c r="I35" i="2"/>
  <c r="K35" i="2" s="1"/>
  <c r="I14" i="2"/>
  <c r="K14" i="2" s="1"/>
  <c r="I22" i="2"/>
  <c r="K22" i="2" s="1"/>
  <c r="I18" i="2"/>
  <c r="K18" i="2" s="1"/>
  <c r="I38" i="2"/>
  <c r="K38" i="2" s="1"/>
  <c r="I46" i="2"/>
  <c r="K46" i="2" s="1"/>
  <c r="K15" i="2"/>
  <c r="I23" i="2"/>
  <c r="K23" i="2" s="1"/>
  <c r="I39" i="2"/>
  <c r="K39" i="2" s="1"/>
  <c r="I47" i="2"/>
  <c r="K47" i="2" s="1"/>
  <c r="I16" i="2"/>
  <c r="K16" i="2" s="1"/>
  <c r="I24" i="2"/>
  <c r="K24" i="2" s="1"/>
  <c r="I40" i="2"/>
  <c r="K40" i="2" s="1"/>
  <c r="I48" i="2"/>
  <c r="K48" i="2" s="1"/>
  <c r="I17" i="2"/>
  <c r="K17" i="2" s="1"/>
  <c r="I25" i="2"/>
  <c r="K25" i="2" s="1"/>
  <c r="I49" i="2"/>
  <c r="K49" i="2" s="1"/>
  <c r="I41" i="2"/>
  <c r="K41" i="2" s="1"/>
  <c r="K13" i="2" l="1"/>
  <c r="K28" i="2"/>
  <c r="M28" i="2" s="1"/>
  <c r="D52" i="2"/>
  <c r="K50" i="2"/>
  <c r="M50" i="2" s="1"/>
  <c r="M52" i="2" l="1"/>
  <c r="K52" i="2"/>
</calcChain>
</file>

<file path=xl/sharedStrings.xml><?xml version="1.0" encoding="utf-8"?>
<sst xmlns="http://schemas.openxmlformats.org/spreadsheetml/2006/main" count="42" uniqueCount="32">
  <si>
    <t>Summa</t>
  </si>
  <si>
    <t>Kontanter</t>
  </si>
  <si>
    <t>Totalt värde</t>
  </si>
  <si>
    <t>Målfördelning</t>
  </si>
  <si>
    <t>Nuvarande värde</t>
  </si>
  <si>
    <t>Fördelning</t>
  </si>
  <si>
    <t>Fondnamn</t>
  </si>
  <si>
    <t>RikaTillsammans ombalanseringskalkyl för Nybörjarportföljen</t>
  </si>
  <si>
    <t>Börja med att fylla i namnen på de aktiefonder och deras värde som du äger</t>
  </si>
  <si>
    <t xml:space="preserve">i dagsläget. Komplettera även med de fonder som du önskar köpa men som du </t>
  </si>
  <si>
    <t xml:space="preserve">inte äger i dagsläget, sätt 0 i värde på dessa. </t>
  </si>
  <si>
    <t>1a. Fyll i dina nuvarande aktiefonder och värde</t>
  </si>
  <si>
    <t>1b. Fyll i dina nuvarande räntefonder och värde</t>
  </si>
  <si>
    <t>2a. Fyll i önskad målfördelning för att få förändringen du ska göra</t>
  </si>
  <si>
    <t>2b. Fyll i önskad målfördelning för att få förändringen du ska göra</t>
  </si>
  <si>
    <t xml:space="preserve">Gör samma sak som i 2a. fast för dina ränte- och obligationsfonder. </t>
  </si>
  <si>
    <t>Fyll i den önskade målfördelningen efter ombalanseringen som du önskar med en procentsats</t>
  </si>
  <si>
    <t>0 - 100 %. I kolumnen "Förändring" får du då den förändringen som du behöver göra i form av att sälja (-, röd)</t>
  </si>
  <si>
    <t>eller köpa (+, grön). I den sista kolumnen får du slutvärdet efter ombalanseringen.</t>
  </si>
  <si>
    <t>Värde efter ombalanseringen</t>
  </si>
  <si>
    <t>Köp / Sälj</t>
  </si>
  <si>
    <t>Av: Jan Bolmeson, RikaTillsammans.se, 2017-02-25</t>
  </si>
  <si>
    <t xml:space="preserve">Gör samma sak som i 1a. fast för dina ränte- och obligationsfonder. Om du har </t>
  </si>
  <si>
    <t xml:space="preserve">ett saldo (läs: kontanter) sätt in dessa här också på en egen rad. </t>
  </si>
  <si>
    <t>Aktiefond #2</t>
  </si>
  <si>
    <t>Aktiefond #1</t>
  </si>
  <si>
    <t>Aktiefond #3</t>
  </si>
  <si>
    <t>Räntefond #1</t>
  </si>
  <si>
    <t>Räntefond #2</t>
  </si>
  <si>
    <t>https://rikatillsammans.se/2017/02/25/ombalansering-av-nyborjarportfoljen-2017/</t>
  </si>
  <si>
    <t xml:space="preserve">OBS! Fyll endast i de gröna fälten. </t>
  </si>
  <si>
    <t>Ändring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</si>
</sst>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0.0%"/>
    <numFmt numFmtId="166" formatCode="_-* #,##0\ [$kr-41D]_-;\-* #,##0\ [$kr-41D]_-;_-* &quot;-&quot;??\ [$kr-41D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0" fillId="2" borderId="2" xfId="0" applyFill="1" applyBorder="1"/>
    <xf numFmtId="165" fontId="0" fillId="2" borderId="2" xfId="2" applyNumberFormat="1" applyFont="1" applyFill="1" applyBorder="1"/>
    <xf numFmtId="10" fontId="0" fillId="2" borderId="2" xfId="2" applyNumberFormat="1" applyFont="1" applyFill="1" applyBorder="1"/>
    <xf numFmtId="166" fontId="0" fillId="2" borderId="2" xfId="0" applyNumberFormat="1" applyFill="1" applyBorder="1"/>
    <xf numFmtId="10" fontId="0" fillId="0" borderId="0" xfId="0" applyNumberFormat="1"/>
    <xf numFmtId="3" fontId="0" fillId="0" borderId="0" xfId="0" applyNumberFormat="1"/>
    <xf numFmtId="4" fontId="0" fillId="0" borderId="0" xfId="0" applyNumberFormat="1"/>
    <xf numFmtId="164" fontId="2" fillId="2" borderId="2" xfId="0" applyNumberFormat="1" applyFont="1" applyFill="1" applyBorder="1"/>
    <xf numFmtId="0" fontId="3" fillId="2" borderId="4" xfId="0" applyFont="1" applyFill="1" applyBorder="1"/>
    <xf numFmtId="164" fontId="3" fillId="2" borderId="4" xfId="1" applyNumberFormat="1" applyFont="1" applyFill="1" applyBorder="1"/>
    <xf numFmtId="10" fontId="3" fillId="2" borderId="4" xfId="2" applyNumberFormat="1" applyFont="1" applyFill="1" applyBorder="1"/>
    <xf numFmtId="10" fontId="0" fillId="2" borderId="3" xfId="2" applyNumberFormat="1" applyFont="1" applyFill="1" applyBorder="1"/>
    <xf numFmtId="165" fontId="0" fillId="2" borderId="3" xfId="2" applyNumberFormat="1" applyFont="1" applyFill="1" applyBorder="1"/>
    <xf numFmtId="0" fontId="4" fillId="0" borderId="0" xfId="0" applyFont="1" applyFill="1" applyBorder="1"/>
    <xf numFmtId="0" fontId="3" fillId="2" borderId="1" xfId="0" applyFont="1" applyFill="1" applyBorder="1"/>
    <xf numFmtId="0" fontId="0" fillId="0" borderId="1" xfId="0" applyBorder="1"/>
    <xf numFmtId="164" fontId="3" fillId="2" borderId="4" xfId="0" applyNumberFormat="1" applyFont="1" applyFill="1" applyBorder="1"/>
    <xf numFmtId="10" fontId="3" fillId="2" borderId="1" xfId="0" applyNumberFormat="1" applyFont="1" applyFill="1" applyBorder="1"/>
    <xf numFmtId="9" fontId="3" fillId="2" borderId="4" xfId="2" applyFont="1" applyFill="1" applyBorder="1"/>
    <xf numFmtId="0" fontId="0" fillId="2" borderId="3" xfId="0" applyFill="1" applyBorder="1"/>
    <xf numFmtId="166" fontId="0" fillId="2" borderId="3" xfId="0" applyNumberFormat="1" applyFill="1" applyBorder="1"/>
    <xf numFmtId="164" fontId="2" fillId="2" borderId="3" xfId="0" applyNumberFormat="1" applyFont="1" applyFill="1" applyBorder="1"/>
    <xf numFmtId="10" fontId="3" fillId="2" borderId="4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0" fontId="8" fillId="0" borderId="0" xfId="0" applyNumberFormat="1" applyFont="1"/>
    <xf numFmtId="9" fontId="3" fillId="2" borderId="1" xfId="2" applyFont="1" applyFill="1" applyBorder="1"/>
    <xf numFmtId="0" fontId="5" fillId="0" borderId="0" xfId="0" applyFont="1" applyFill="1" applyBorder="1"/>
    <xf numFmtId="0" fontId="2" fillId="0" borderId="0" xfId="0" applyFont="1" applyAlignment="1">
      <alignment horizontal="right"/>
    </xf>
    <xf numFmtId="0" fontId="0" fillId="0" borderId="5" xfId="0" applyBorder="1"/>
    <xf numFmtId="0" fontId="0" fillId="3" borderId="2" xfId="0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3" xfId="1" applyNumberFormat="1" applyFont="1" applyFill="1" applyBorder="1" applyProtection="1">
      <protection locked="0"/>
    </xf>
    <xf numFmtId="10" fontId="0" fillId="3" borderId="2" xfId="2" applyNumberFormat="1" applyFont="1" applyFill="1" applyBorder="1" applyProtection="1">
      <protection locked="0"/>
    </xf>
    <xf numFmtId="10" fontId="0" fillId="3" borderId="3" xfId="2" applyNumberFormat="1" applyFont="1" applyFill="1" applyBorder="1" applyProtection="1">
      <protection locked="0"/>
    </xf>
    <xf numFmtId="166" fontId="0" fillId="3" borderId="2" xfId="0" applyNumberFormat="1" applyFill="1" applyBorder="1" applyProtection="1">
      <protection locked="0"/>
    </xf>
    <xf numFmtId="0" fontId="9" fillId="0" borderId="0" xfId="3"/>
    <xf numFmtId="0" fontId="0" fillId="0" borderId="0" xfId="0" applyFont="1"/>
  </cellXfs>
  <cellStyles count="4">
    <cellStyle name="Hyperlänk" xfId="3" builtinId="8"/>
    <cellStyle name="Normal" xfId="0" builtinId="0"/>
    <cellStyle name="Procent" xfId="2" builtinId="5"/>
    <cellStyle name="Valuta" xfId="1" builtinId="4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katillsammans.se/2017/02/25/ombalansering-av-nyborjarportfoljen-201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zoomScale="85" zoomScaleNormal="85" workbookViewId="0">
      <selection activeCell="G16" sqref="G16"/>
    </sheetView>
  </sheetViews>
  <sheetFormatPr defaultRowHeight="14.4" x14ac:dyDescent="0.3"/>
  <cols>
    <col min="1" max="1" width="3.33203125" customWidth="1"/>
    <col min="2" max="2" width="39.44140625" customWidth="1"/>
    <col min="3" max="3" width="16.33203125" bestFit="1" customWidth="1"/>
    <col min="4" max="4" width="12.44140625" customWidth="1"/>
    <col min="5" max="5" width="6.5546875" customWidth="1"/>
    <col min="6" max="6" width="35.6640625" customWidth="1"/>
    <col min="7" max="7" width="21.44140625" customWidth="1"/>
    <col min="8" max="8" width="1.33203125" customWidth="1"/>
    <col min="9" max="9" width="14" customWidth="1"/>
    <col min="10" max="10" width="11" customWidth="1"/>
    <col min="11" max="11" width="20.6640625" customWidth="1"/>
    <col min="12" max="12" width="1.109375" customWidth="1"/>
    <col min="13" max="13" width="12.5546875" bestFit="1" customWidth="1"/>
    <col min="14" max="14" width="21" customWidth="1"/>
    <col min="15" max="15" width="40.33203125" bestFit="1" customWidth="1"/>
  </cols>
  <sheetData>
    <row r="1" spans="1:22" ht="9" customHeight="1" x14ac:dyDescent="0.3"/>
    <row r="2" spans="1:22" ht="28.8" x14ac:dyDescent="0.55000000000000004">
      <c r="B2" s="28" t="s">
        <v>7</v>
      </c>
    </row>
    <row r="3" spans="1:22" x14ac:dyDescent="0.3">
      <c r="B3" t="s">
        <v>21</v>
      </c>
    </row>
    <row r="4" spans="1:22" x14ac:dyDescent="0.3">
      <c r="B4" s="42" t="s">
        <v>29</v>
      </c>
    </row>
    <row r="5" spans="1:22" ht="15.6" x14ac:dyDescent="0.3">
      <c r="B5" s="43" t="s">
        <v>30</v>
      </c>
      <c r="D5" s="3"/>
    </row>
    <row r="6" spans="1:22" x14ac:dyDescent="0.3">
      <c r="O6" s="8"/>
    </row>
    <row r="7" spans="1:22" s="29" customFormat="1" ht="23.4" x14ac:dyDescent="0.45">
      <c r="A7" s="2"/>
      <c r="B7" s="17" t="s">
        <v>11</v>
      </c>
      <c r="F7" s="17" t="s">
        <v>13</v>
      </c>
      <c r="O7" s="30"/>
    </row>
    <row r="8" spans="1:22" s="29" customFormat="1" ht="16.5" customHeight="1" x14ac:dyDescent="0.45">
      <c r="A8" s="2"/>
      <c r="B8" s="32" t="s">
        <v>8</v>
      </c>
      <c r="F8" s="32" t="s">
        <v>16</v>
      </c>
      <c r="O8" s="30"/>
    </row>
    <row r="9" spans="1:22" x14ac:dyDescent="0.3">
      <c r="B9" t="s">
        <v>9</v>
      </c>
      <c r="F9" t="s">
        <v>17</v>
      </c>
      <c r="O9" s="8"/>
    </row>
    <row r="10" spans="1:22" x14ac:dyDescent="0.3">
      <c r="B10" t="s">
        <v>10</v>
      </c>
      <c r="F10" t="s">
        <v>18</v>
      </c>
      <c r="O10" s="8"/>
      <c r="S10" s="9"/>
      <c r="T10" s="9"/>
    </row>
    <row r="11" spans="1:22" x14ac:dyDescent="0.3">
      <c r="O11" s="8"/>
      <c r="P11" s="9"/>
      <c r="R11" s="10"/>
      <c r="V11" s="10"/>
    </row>
    <row r="12" spans="1:22" x14ac:dyDescent="0.3">
      <c r="B12" s="1" t="s">
        <v>6</v>
      </c>
      <c r="C12" s="1" t="s">
        <v>4</v>
      </c>
      <c r="D12" s="1" t="s">
        <v>5</v>
      </c>
      <c r="G12" s="33" t="s">
        <v>3</v>
      </c>
      <c r="H12" s="1"/>
      <c r="I12" s="1" t="s">
        <v>20</v>
      </c>
      <c r="J12" s="1" t="s">
        <v>31</v>
      </c>
      <c r="K12" s="1" t="s">
        <v>19</v>
      </c>
      <c r="O12" s="8"/>
      <c r="P12" s="9"/>
      <c r="S12" s="9"/>
      <c r="T12" s="9"/>
    </row>
    <row r="13" spans="1:22" x14ac:dyDescent="0.3">
      <c r="B13" s="35" t="s">
        <v>25</v>
      </c>
      <c r="C13" s="36">
        <v>12500</v>
      </c>
      <c r="D13" s="5">
        <f t="shared" ref="D13:D27" si="0">IF(C13&lt;&gt;"",C13/($C$28+$C$50),"")</f>
        <v>0.22727272727272727</v>
      </c>
      <c r="F13" s="4" t="str">
        <f t="shared" ref="F13:F27" si="1">IF(B13&lt;&gt;"",B13,"--")</f>
        <v>Aktiefond #1</v>
      </c>
      <c r="G13" s="39">
        <v>0.2</v>
      </c>
      <c r="H13" s="6"/>
      <c r="I13" s="7">
        <f t="shared" ref="I13:I27" si="2">G13*totalt_varde-C13</f>
        <v>-1500</v>
      </c>
      <c r="J13" s="6">
        <f>IF(C13&lt;&gt;"",I13/C13,"--")</f>
        <v>-0.12</v>
      </c>
      <c r="K13" s="11">
        <f t="shared" ref="K13:K27" si="3">C13+I13</f>
        <v>11000</v>
      </c>
      <c r="O13" s="8"/>
    </row>
    <row r="14" spans="1:22" x14ac:dyDescent="0.3">
      <c r="B14" s="35" t="s">
        <v>24</v>
      </c>
      <c r="C14" s="36">
        <v>10000</v>
      </c>
      <c r="D14" s="5">
        <f t="shared" si="0"/>
        <v>0.18181818181818182</v>
      </c>
      <c r="F14" s="4" t="str">
        <f t="shared" si="1"/>
        <v>Aktiefond #2</v>
      </c>
      <c r="G14" s="39">
        <v>0.2</v>
      </c>
      <c r="H14" s="6"/>
      <c r="I14" s="7">
        <f t="shared" si="2"/>
        <v>1000</v>
      </c>
      <c r="J14" s="6">
        <f t="shared" ref="J14:J27" si="4">IF(C14&lt;&gt;"",I14/C14,"--")</f>
        <v>0.1</v>
      </c>
      <c r="K14" s="11">
        <f t="shared" si="3"/>
        <v>11000</v>
      </c>
      <c r="O14" s="8"/>
      <c r="S14" s="9"/>
      <c r="T14" s="9"/>
    </row>
    <row r="15" spans="1:22" x14ac:dyDescent="0.3">
      <c r="B15" s="35" t="s">
        <v>26</v>
      </c>
      <c r="C15" s="36">
        <v>7500</v>
      </c>
      <c r="D15" s="5">
        <f t="shared" si="0"/>
        <v>0.13636363636363635</v>
      </c>
      <c r="F15" s="4" t="str">
        <f t="shared" si="1"/>
        <v>Aktiefond #3</v>
      </c>
      <c r="G15" s="39">
        <v>0.2</v>
      </c>
      <c r="H15" s="6"/>
      <c r="I15" s="7">
        <f t="shared" si="2"/>
        <v>3500</v>
      </c>
      <c r="J15" s="6">
        <f t="shared" si="4"/>
        <v>0.46666666666666667</v>
      </c>
      <c r="K15" s="11">
        <f t="shared" si="3"/>
        <v>11000</v>
      </c>
      <c r="P15" s="9"/>
    </row>
    <row r="16" spans="1:22" x14ac:dyDescent="0.3">
      <c r="B16" s="35"/>
      <c r="C16" s="36"/>
      <c r="D16" s="5" t="str">
        <f t="shared" si="0"/>
        <v/>
      </c>
      <c r="F16" s="4" t="str">
        <f t="shared" si="1"/>
        <v>--</v>
      </c>
      <c r="G16" s="39"/>
      <c r="H16" s="6"/>
      <c r="I16" s="7">
        <f t="shared" si="2"/>
        <v>0</v>
      </c>
      <c r="J16" s="6" t="str">
        <f t="shared" si="4"/>
        <v>--</v>
      </c>
      <c r="K16" s="11">
        <f t="shared" si="3"/>
        <v>0</v>
      </c>
      <c r="O16" s="8"/>
      <c r="P16" s="9"/>
      <c r="R16" s="10"/>
    </row>
    <row r="17" spans="1:25" x14ac:dyDescent="0.3">
      <c r="B17" s="35"/>
      <c r="C17" s="36"/>
      <c r="D17" s="5" t="str">
        <f t="shared" si="0"/>
        <v/>
      </c>
      <c r="F17" s="4" t="str">
        <f t="shared" si="1"/>
        <v>--</v>
      </c>
      <c r="G17" s="39"/>
      <c r="H17" s="6"/>
      <c r="I17" s="7">
        <f t="shared" si="2"/>
        <v>0</v>
      </c>
      <c r="J17" s="6" t="str">
        <f t="shared" si="4"/>
        <v>--</v>
      </c>
      <c r="K17" s="11">
        <f t="shared" si="3"/>
        <v>0</v>
      </c>
      <c r="O17" s="8"/>
      <c r="P17" s="9"/>
      <c r="S17" s="9"/>
    </row>
    <row r="18" spans="1:25" x14ac:dyDescent="0.3">
      <c r="B18" s="35"/>
      <c r="C18" s="36"/>
      <c r="D18" s="5" t="str">
        <f t="shared" si="0"/>
        <v/>
      </c>
      <c r="F18" s="4" t="str">
        <f t="shared" si="1"/>
        <v>--</v>
      </c>
      <c r="G18" s="39"/>
      <c r="H18" s="6"/>
      <c r="I18" s="7">
        <f t="shared" si="2"/>
        <v>0</v>
      </c>
      <c r="J18" s="6" t="str">
        <f t="shared" si="4"/>
        <v>--</v>
      </c>
      <c r="K18" s="11">
        <f t="shared" si="3"/>
        <v>0</v>
      </c>
      <c r="P18" s="9"/>
      <c r="S18" s="9"/>
      <c r="T18" s="9"/>
    </row>
    <row r="19" spans="1:25" x14ac:dyDescent="0.3">
      <c r="B19" s="35"/>
      <c r="C19" s="36"/>
      <c r="D19" s="5" t="str">
        <f t="shared" si="0"/>
        <v/>
      </c>
      <c r="F19" s="4" t="str">
        <f t="shared" si="1"/>
        <v>--</v>
      </c>
      <c r="G19" s="39"/>
      <c r="H19" s="6"/>
      <c r="I19" s="7">
        <f t="shared" si="2"/>
        <v>0</v>
      </c>
      <c r="J19" s="6" t="str">
        <f t="shared" si="4"/>
        <v>--</v>
      </c>
      <c r="K19" s="11">
        <f t="shared" si="3"/>
        <v>0</v>
      </c>
      <c r="S19" s="9"/>
      <c r="T19" s="9"/>
    </row>
    <row r="20" spans="1:25" x14ac:dyDescent="0.3">
      <c r="B20" s="35"/>
      <c r="C20" s="36"/>
      <c r="D20" s="5" t="str">
        <f t="shared" si="0"/>
        <v/>
      </c>
      <c r="F20" s="4" t="str">
        <f t="shared" si="1"/>
        <v>--</v>
      </c>
      <c r="G20" s="39"/>
      <c r="H20" s="6"/>
      <c r="I20" s="7">
        <f t="shared" si="2"/>
        <v>0</v>
      </c>
      <c r="J20" s="6" t="str">
        <f t="shared" si="4"/>
        <v>--</v>
      </c>
      <c r="K20" s="11">
        <f t="shared" si="3"/>
        <v>0</v>
      </c>
      <c r="S20" s="9"/>
      <c r="T20" s="9"/>
    </row>
    <row r="21" spans="1:25" x14ac:dyDescent="0.3">
      <c r="B21" s="35"/>
      <c r="C21" s="36"/>
      <c r="D21" s="5" t="str">
        <f t="shared" si="0"/>
        <v/>
      </c>
      <c r="F21" s="4" t="str">
        <f t="shared" si="1"/>
        <v>--</v>
      </c>
      <c r="G21" s="39"/>
      <c r="H21" s="6"/>
      <c r="I21" s="7">
        <f t="shared" si="2"/>
        <v>0</v>
      </c>
      <c r="J21" s="6" t="str">
        <f t="shared" si="4"/>
        <v>--</v>
      </c>
      <c r="K21" s="11">
        <f t="shared" si="3"/>
        <v>0</v>
      </c>
      <c r="S21" s="9"/>
      <c r="T21" s="9"/>
    </row>
    <row r="22" spans="1:25" x14ac:dyDescent="0.3">
      <c r="B22" s="35"/>
      <c r="C22" s="36"/>
      <c r="D22" s="5" t="str">
        <f t="shared" si="0"/>
        <v/>
      </c>
      <c r="F22" s="4" t="str">
        <f t="shared" si="1"/>
        <v>--</v>
      </c>
      <c r="G22" s="39"/>
      <c r="H22" s="6"/>
      <c r="I22" s="7">
        <f t="shared" si="2"/>
        <v>0</v>
      </c>
      <c r="J22" s="6" t="str">
        <f t="shared" si="4"/>
        <v>--</v>
      </c>
      <c r="K22" s="11">
        <f t="shared" si="3"/>
        <v>0</v>
      </c>
      <c r="S22" s="9"/>
      <c r="T22" s="9"/>
    </row>
    <row r="23" spans="1:25" x14ac:dyDescent="0.3">
      <c r="B23" s="35"/>
      <c r="C23" s="36"/>
      <c r="D23" s="5" t="str">
        <f t="shared" si="0"/>
        <v/>
      </c>
      <c r="F23" s="4" t="str">
        <f t="shared" si="1"/>
        <v>--</v>
      </c>
      <c r="G23" s="39"/>
      <c r="H23" s="6"/>
      <c r="I23" s="7">
        <f t="shared" si="2"/>
        <v>0</v>
      </c>
      <c r="J23" s="6" t="str">
        <f t="shared" si="4"/>
        <v>--</v>
      </c>
      <c r="K23" s="11">
        <f t="shared" si="3"/>
        <v>0</v>
      </c>
      <c r="S23" s="9"/>
    </row>
    <row r="24" spans="1:25" x14ac:dyDescent="0.3">
      <c r="B24" s="35"/>
      <c r="C24" s="36"/>
      <c r="D24" s="5" t="str">
        <f t="shared" si="0"/>
        <v/>
      </c>
      <c r="F24" s="4" t="str">
        <f t="shared" si="1"/>
        <v>--</v>
      </c>
      <c r="G24" s="39"/>
      <c r="H24" s="6"/>
      <c r="I24" s="7">
        <f t="shared" si="2"/>
        <v>0</v>
      </c>
      <c r="J24" s="6" t="str">
        <f t="shared" si="4"/>
        <v>--</v>
      </c>
      <c r="K24" s="11">
        <f t="shared" si="3"/>
        <v>0</v>
      </c>
      <c r="S24" s="9"/>
      <c r="T24" s="9"/>
    </row>
    <row r="25" spans="1:25" x14ac:dyDescent="0.3">
      <c r="B25" s="35"/>
      <c r="C25" s="36"/>
      <c r="D25" s="5" t="str">
        <f t="shared" si="0"/>
        <v/>
      </c>
      <c r="F25" s="4" t="str">
        <f t="shared" si="1"/>
        <v>--</v>
      </c>
      <c r="G25" s="39"/>
      <c r="H25" s="6"/>
      <c r="I25" s="7">
        <f t="shared" si="2"/>
        <v>0</v>
      </c>
      <c r="J25" s="6" t="str">
        <f t="shared" si="4"/>
        <v>--</v>
      </c>
      <c r="K25" s="11">
        <f t="shared" si="3"/>
        <v>0</v>
      </c>
      <c r="S25" s="9"/>
      <c r="T25" s="9"/>
      <c r="W25" s="9"/>
      <c r="X25" s="8"/>
      <c r="Y25" s="9"/>
    </row>
    <row r="26" spans="1:25" s="29" customFormat="1" ht="16.5" customHeight="1" x14ac:dyDescent="0.45">
      <c r="A26" s="2"/>
      <c r="B26" s="35"/>
      <c r="C26" s="36"/>
      <c r="D26" s="5" t="str">
        <f t="shared" si="0"/>
        <v/>
      </c>
      <c r="E26"/>
      <c r="F26" s="4" t="str">
        <f t="shared" si="1"/>
        <v>--</v>
      </c>
      <c r="G26" s="39"/>
      <c r="H26" s="6"/>
      <c r="I26" s="7">
        <f t="shared" si="2"/>
        <v>0</v>
      </c>
      <c r="J26" s="6" t="str">
        <f t="shared" si="4"/>
        <v>--</v>
      </c>
      <c r="K26" s="11">
        <f t="shared" si="3"/>
        <v>0</v>
      </c>
    </row>
    <row r="27" spans="1:25" ht="15" thickBot="1" x14ac:dyDescent="0.35">
      <c r="B27" s="37"/>
      <c r="C27" s="38"/>
      <c r="D27" s="16" t="str">
        <f t="shared" si="0"/>
        <v/>
      </c>
      <c r="F27" s="23" t="str">
        <f t="shared" si="1"/>
        <v>--</v>
      </c>
      <c r="G27" s="40"/>
      <c r="H27" s="15"/>
      <c r="I27" s="24">
        <f t="shared" si="2"/>
        <v>0</v>
      </c>
      <c r="J27" s="15" t="str">
        <f t="shared" si="4"/>
        <v>--</v>
      </c>
      <c r="K27" s="25">
        <f t="shared" si="3"/>
        <v>0</v>
      </c>
      <c r="M27" s="19"/>
      <c r="O27" s="8"/>
    </row>
    <row r="28" spans="1:25" ht="16.2" thickBot="1" x14ac:dyDescent="0.35">
      <c r="B28" s="12" t="s">
        <v>0</v>
      </c>
      <c r="C28" s="13">
        <f>SUM(C13:C27)</f>
        <v>30000</v>
      </c>
      <c r="D28" s="14">
        <f>C28/totalt_varde</f>
        <v>0.54545454545454541</v>
      </c>
      <c r="F28" s="12" t="s">
        <v>0</v>
      </c>
      <c r="G28" s="26">
        <f>SUM(G13:G27)</f>
        <v>0.60000000000000009</v>
      </c>
      <c r="H28" s="26"/>
      <c r="I28" s="12"/>
      <c r="J28" s="12"/>
      <c r="K28" s="20">
        <f>SUM(K13:K27)</f>
        <v>33000</v>
      </c>
      <c r="M28" s="20">
        <f>K28-C28</f>
        <v>3000</v>
      </c>
      <c r="O28" s="8"/>
      <c r="P28" s="9"/>
    </row>
    <row r="29" spans="1:25" ht="17.25" customHeight="1" x14ac:dyDescent="0.4">
      <c r="A29" s="27"/>
      <c r="O29" s="8"/>
      <c r="P29" s="9"/>
    </row>
    <row r="30" spans="1:25" x14ac:dyDescent="0.3">
      <c r="P30" s="9"/>
    </row>
    <row r="31" spans="1:25" ht="23.4" x14ac:dyDescent="0.45">
      <c r="B31" s="17" t="s">
        <v>12</v>
      </c>
      <c r="C31" s="29"/>
      <c r="D31" s="29"/>
      <c r="E31" s="29"/>
      <c r="F31" s="17" t="s">
        <v>14</v>
      </c>
      <c r="G31" s="29"/>
      <c r="H31" s="29"/>
      <c r="I31" s="29"/>
      <c r="J31" s="29"/>
      <c r="K31" s="29"/>
    </row>
    <row r="32" spans="1:25" x14ac:dyDescent="0.3">
      <c r="B32" t="s">
        <v>22</v>
      </c>
      <c r="F32" t="s">
        <v>15</v>
      </c>
    </row>
    <row r="33" spans="2:11" x14ac:dyDescent="0.3">
      <c r="B33" t="s">
        <v>23</v>
      </c>
    </row>
    <row r="34" spans="2:11" x14ac:dyDescent="0.3">
      <c r="C34" s="1" t="s">
        <v>4</v>
      </c>
      <c r="D34" s="1" t="s">
        <v>5</v>
      </c>
      <c r="G34" s="33" t="s">
        <v>3</v>
      </c>
      <c r="H34" s="1"/>
      <c r="I34" s="1" t="s">
        <v>20</v>
      </c>
      <c r="J34" s="1" t="s">
        <v>31</v>
      </c>
      <c r="K34" s="1" t="s">
        <v>19</v>
      </c>
    </row>
    <row r="35" spans="2:11" x14ac:dyDescent="0.3">
      <c r="B35" s="35" t="s">
        <v>1</v>
      </c>
      <c r="C35" s="41">
        <v>5000</v>
      </c>
      <c r="D35" s="5">
        <f t="shared" ref="D35:D49" si="5">IF(C35&lt;&gt;"",C35/($C$28+$C$50),"")</f>
        <v>9.0909090909090912E-2</v>
      </c>
      <c r="F35" s="4" t="str">
        <f t="shared" ref="F35:F41" si="6">IF(B35&lt;&gt;"",B35,"--")</f>
        <v>Kontanter</v>
      </c>
      <c r="G35" s="39">
        <v>0</v>
      </c>
      <c r="H35" s="6"/>
      <c r="I35" s="7">
        <f t="shared" ref="I35:I49" si="7">G35*totalt_varde-C35</f>
        <v>-5000</v>
      </c>
      <c r="J35" s="6">
        <f>IF(C35&lt;&gt;"",I35/C35,"--")</f>
        <v>-1</v>
      </c>
      <c r="K35" s="11">
        <f t="shared" ref="K35:K49" si="8">C35+I35</f>
        <v>0</v>
      </c>
    </row>
    <row r="36" spans="2:11" x14ac:dyDescent="0.3">
      <c r="B36" s="35" t="s">
        <v>27</v>
      </c>
      <c r="C36" s="41">
        <v>10000</v>
      </c>
      <c r="D36" s="5">
        <f t="shared" si="5"/>
        <v>0.18181818181818182</v>
      </c>
      <c r="F36" s="4" t="str">
        <f t="shared" si="6"/>
        <v>Räntefond #1</v>
      </c>
      <c r="G36" s="39">
        <v>0.2</v>
      </c>
      <c r="H36" s="6"/>
      <c r="I36" s="7">
        <f t="shared" si="7"/>
        <v>1000</v>
      </c>
      <c r="J36" s="6">
        <f t="shared" ref="J36:J49" si="9">IF(C36&lt;&gt;"",I36/C36,"--")</f>
        <v>0.1</v>
      </c>
      <c r="K36" s="11">
        <f t="shared" si="8"/>
        <v>11000</v>
      </c>
    </row>
    <row r="37" spans="2:11" x14ac:dyDescent="0.3">
      <c r="B37" s="35" t="s">
        <v>28</v>
      </c>
      <c r="C37" s="41">
        <v>10000</v>
      </c>
      <c r="D37" s="5">
        <f t="shared" si="5"/>
        <v>0.18181818181818182</v>
      </c>
      <c r="F37" s="4" t="str">
        <f t="shared" si="6"/>
        <v>Räntefond #2</v>
      </c>
      <c r="G37" s="39">
        <v>0.2</v>
      </c>
      <c r="H37" s="6"/>
      <c r="I37" s="7">
        <f t="shared" si="7"/>
        <v>1000</v>
      </c>
      <c r="J37" s="6">
        <f t="shared" si="9"/>
        <v>0.1</v>
      </c>
      <c r="K37" s="11">
        <f t="shared" si="8"/>
        <v>11000</v>
      </c>
    </row>
    <row r="38" spans="2:11" x14ac:dyDescent="0.3">
      <c r="B38" s="35"/>
      <c r="C38" s="41"/>
      <c r="D38" s="5" t="str">
        <f t="shared" si="5"/>
        <v/>
      </c>
      <c r="F38" s="4" t="str">
        <f t="shared" si="6"/>
        <v>--</v>
      </c>
      <c r="G38" s="39">
        <v>0</v>
      </c>
      <c r="H38" s="6"/>
      <c r="I38" s="7">
        <f t="shared" si="7"/>
        <v>0</v>
      </c>
      <c r="J38" s="6" t="str">
        <f t="shared" si="9"/>
        <v>--</v>
      </c>
      <c r="K38" s="11">
        <f t="shared" si="8"/>
        <v>0</v>
      </c>
    </row>
    <row r="39" spans="2:11" x14ac:dyDescent="0.3">
      <c r="B39" s="35"/>
      <c r="C39" s="41"/>
      <c r="D39" s="5" t="str">
        <f t="shared" si="5"/>
        <v/>
      </c>
      <c r="F39" s="4" t="str">
        <f t="shared" si="6"/>
        <v>--</v>
      </c>
      <c r="G39" s="39">
        <v>0</v>
      </c>
      <c r="H39" s="6"/>
      <c r="I39" s="7">
        <f t="shared" si="7"/>
        <v>0</v>
      </c>
      <c r="J39" s="6" t="str">
        <f t="shared" si="9"/>
        <v>--</v>
      </c>
      <c r="K39" s="11">
        <f t="shared" si="8"/>
        <v>0</v>
      </c>
    </row>
    <row r="40" spans="2:11" x14ac:dyDescent="0.3">
      <c r="B40" s="35"/>
      <c r="C40" s="41"/>
      <c r="D40" s="5" t="str">
        <f t="shared" si="5"/>
        <v/>
      </c>
      <c r="F40" s="4" t="str">
        <f t="shared" si="6"/>
        <v>--</v>
      </c>
      <c r="G40" s="39">
        <v>0</v>
      </c>
      <c r="H40" s="6"/>
      <c r="I40" s="7">
        <f t="shared" si="7"/>
        <v>0</v>
      </c>
      <c r="J40" s="6" t="str">
        <f t="shared" si="9"/>
        <v>--</v>
      </c>
      <c r="K40" s="11">
        <f t="shared" si="8"/>
        <v>0</v>
      </c>
    </row>
    <row r="41" spans="2:11" x14ac:dyDescent="0.3">
      <c r="B41" s="35"/>
      <c r="C41" s="41"/>
      <c r="D41" s="5" t="str">
        <f t="shared" si="5"/>
        <v/>
      </c>
      <c r="F41" s="4" t="str">
        <f t="shared" si="6"/>
        <v>--</v>
      </c>
      <c r="G41" s="39">
        <v>0</v>
      </c>
      <c r="H41" s="6"/>
      <c r="I41" s="7">
        <f t="shared" si="7"/>
        <v>0</v>
      </c>
      <c r="J41" s="6" t="str">
        <f t="shared" si="9"/>
        <v>--</v>
      </c>
      <c r="K41" s="11">
        <f t="shared" si="8"/>
        <v>0</v>
      </c>
    </row>
    <row r="42" spans="2:11" x14ac:dyDescent="0.3">
      <c r="B42" s="35"/>
      <c r="C42" s="41"/>
      <c r="D42" s="5" t="str">
        <f t="shared" si="5"/>
        <v/>
      </c>
      <c r="F42" s="4" t="str">
        <f>IF(B42&lt;&gt;"",B42,"--")</f>
        <v>--</v>
      </c>
      <c r="G42" s="39">
        <v>0</v>
      </c>
      <c r="H42" s="6"/>
      <c r="I42" s="7">
        <f t="shared" si="7"/>
        <v>0</v>
      </c>
      <c r="J42" s="6" t="str">
        <f t="shared" si="9"/>
        <v>--</v>
      </c>
      <c r="K42" s="11">
        <f t="shared" si="8"/>
        <v>0</v>
      </c>
    </row>
    <row r="43" spans="2:11" x14ac:dyDescent="0.3">
      <c r="B43" s="35"/>
      <c r="C43" s="41"/>
      <c r="D43" s="5" t="str">
        <f t="shared" si="5"/>
        <v/>
      </c>
      <c r="F43" s="4" t="str">
        <f t="shared" ref="F43:F49" si="10">IF(B43&lt;&gt;"",B43,"--")</f>
        <v>--</v>
      </c>
      <c r="G43" s="39">
        <v>0</v>
      </c>
      <c r="H43" s="6"/>
      <c r="I43" s="7">
        <f t="shared" si="7"/>
        <v>0</v>
      </c>
      <c r="J43" s="6" t="str">
        <f t="shared" si="9"/>
        <v>--</v>
      </c>
      <c r="K43" s="11">
        <f t="shared" si="8"/>
        <v>0</v>
      </c>
    </row>
    <row r="44" spans="2:11" x14ac:dyDescent="0.3">
      <c r="B44" s="35"/>
      <c r="C44" s="41"/>
      <c r="D44" s="5" t="str">
        <f t="shared" si="5"/>
        <v/>
      </c>
      <c r="F44" s="4" t="str">
        <f t="shared" si="10"/>
        <v>--</v>
      </c>
      <c r="G44" s="39">
        <v>0</v>
      </c>
      <c r="H44" s="6"/>
      <c r="I44" s="7">
        <f t="shared" si="7"/>
        <v>0</v>
      </c>
      <c r="J44" s="6" t="str">
        <f t="shared" si="9"/>
        <v>--</v>
      </c>
      <c r="K44" s="11">
        <f t="shared" si="8"/>
        <v>0</v>
      </c>
    </row>
    <row r="45" spans="2:11" x14ac:dyDescent="0.3">
      <c r="B45" s="35"/>
      <c r="C45" s="35"/>
      <c r="D45" s="5" t="str">
        <f t="shared" si="5"/>
        <v/>
      </c>
      <c r="F45" s="4" t="str">
        <f t="shared" si="10"/>
        <v>--</v>
      </c>
      <c r="G45" s="39">
        <v>0</v>
      </c>
      <c r="H45" s="6"/>
      <c r="I45" s="7">
        <f t="shared" si="7"/>
        <v>0</v>
      </c>
      <c r="J45" s="6" t="str">
        <f t="shared" si="9"/>
        <v>--</v>
      </c>
      <c r="K45" s="11">
        <f t="shared" si="8"/>
        <v>0</v>
      </c>
    </row>
    <row r="46" spans="2:11" x14ac:dyDescent="0.3">
      <c r="B46" s="35"/>
      <c r="C46" s="35"/>
      <c r="D46" s="5" t="str">
        <f t="shared" si="5"/>
        <v/>
      </c>
      <c r="F46" s="4" t="str">
        <f t="shared" si="10"/>
        <v>--</v>
      </c>
      <c r="G46" s="39">
        <v>0</v>
      </c>
      <c r="H46" s="6"/>
      <c r="I46" s="7">
        <f t="shared" si="7"/>
        <v>0</v>
      </c>
      <c r="J46" s="6" t="str">
        <f t="shared" si="9"/>
        <v>--</v>
      </c>
      <c r="K46" s="11">
        <f t="shared" si="8"/>
        <v>0</v>
      </c>
    </row>
    <row r="47" spans="2:11" x14ac:dyDescent="0.3">
      <c r="B47" s="35"/>
      <c r="C47" s="35"/>
      <c r="D47" s="5" t="str">
        <f t="shared" si="5"/>
        <v/>
      </c>
      <c r="F47" s="4" t="str">
        <f t="shared" si="10"/>
        <v>--</v>
      </c>
      <c r="G47" s="39">
        <v>0</v>
      </c>
      <c r="H47" s="6"/>
      <c r="I47" s="7">
        <f t="shared" si="7"/>
        <v>0</v>
      </c>
      <c r="J47" s="6" t="str">
        <f t="shared" si="9"/>
        <v>--</v>
      </c>
      <c r="K47" s="11">
        <f t="shared" si="8"/>
        <v>0</v>
      </c>
    </row>
    <row r="48" spans="2:11" x14ac:dyDescent="0.3">
      <c r="B48" s="35"/>
      <c r="C48" s="35"/>
      <c r="D48" s="5" t="str">
        <f t="shared" si="5"/>
        <v/>
      </c>
      <c r="F48" s="4" t="str">
        <f t="shared" si="10"/>
        <v>--</v>
      </c>
      <c r="G48" s="39">
        <v>0</v>
      </c>
      <c r="H48" s="6"/>
      <c r="I48" s="7">
        <f t="shared" si="7"/>
        <v>0</v>
      </c>
      <c r="J48" s="6" t="str">
        <f t="shared" si="9"/>
        <v>--</v>
      </c>
      <c r="K48" s="11">
        <f t="shared" si="8"/>
        <v>0</v>
      </c>
    </row>
    <row r="49" spans="2:13" ht="15" thickBot="1" x14ac:dyDescent="0.35">
      <c r="B49" s="37"/>
      <c r="C49" s="37"/>
      <c r="D49" s="16" t="str">
        <f t="shared" si="5"/>
        <v/>
      </c>
      <c r="F49" s="23" t="str">
        <f t="shared" si="10"/>
        <v>--</v>
      </c>
      <c r="G49" s="40">
        <v>0</v>
      </c>
      <c r="H49" s="15"/>
      <c r="I49" s="24">
        <f t="shared" si="7"/>
        <v>0</v>
      </c>
      <c r="J49" s="15" t="str">
        <f t="shared" si="9"/>
        <v>--</v>
      </c>
      <c r="K49" s="25">
        <f t="shared" si="8"/>
        <v>0</v>
      </c>
      <c r="M49" s="19"/>
    </row>
    <row r="50" spans="2:13" ht="16.2" thickBot="1" x14ac:dyDescent="0.35">
      <c r="B50" s="12" t="s">
        <v>0</v>
      </c>
      <c r="C50" s="13">
        <f>SUM(C35:C49)</f>
        <v>25000</v>
      </c>
      <c r="D50" s="14">
        <f>C50/totalt_varde</f>
        <v>0.45454545454545453</v>
      </c>
      <c r="F50" s="12" t="s">
        <v>0</v>
      </c>
      <c r="G50" s="26">
        <f>SUM(G35:G49)</f>
        <v>0.4</v>
      </c>
      <c r="H50" s="26"/>
      <c r="I50" s="12"/>
      <c r="J50" s="12"/>
      <c r="K50" s="20">
        <f>SUM(K35:K49)</f>
        <v>22000</v>
      </c>
      <c r="M50" s="20">
        <f>K50-C50</f>
        <v>-3000</v>
      </c>
    </row>
    <row r="51" spans="2:13" ht="15" thickBot="1" x14ac:dyDescent="0.35">
      <c r="B51" s="19"/>
      <c r="C51" s="19"/>
      <c r="D51" s="19"/>
      <c r="F51" s="19"/>
      <c r="G51" s="19"/>
      <c r="H51" s="19"/>
      <c r="I51" s="19"/>
      <c r="J51" s="19"/>
      <c r="K51" s="19"/>
      <c r="M51" s="34"/>
    </row>
    <row r="52" spans="2:13" ht="16.2" thickBot="1" x14ac:dyDescent="0.35">
      <c r="B52" s="18" t="s">
        <v>2</v>
      </c>
      <c r="C52" s="20">
        <f>C28+C50</f>
        <v>55000</v>
      </c>
      <c r="D52" s="21">
        <f>D50+D28</f>
        <v>1</v>
      </c>
      <c r="F52" s="18" t="s">
        <v>2</v>
      </c>
      <c r="G52" s="22">
        <f>G28+G50</f>
        <v>1</v>
      </c>
      <c r="H52" s="31"/>
      <c r="I52" s="21"/>
      <c r="J52" s="21"/>
      <c r="K52" s="13">
        <f>K28+K50</f>
        <v>55000</v>
      </c>
      <c r="M52" s="20" t="str">
        <f>IF(M50+M28=0,"OK!","Ej OK!")</f>
        <v>OK!</v>
      </c>
    </row>
  </sheetData>
  <sheetProtection algorithmName="SHA-512" hashValue="zi6M3G3zu0b2ISaBq7jfP5Vdy6rEJbawqD3e/UWEI1/xP5+JjUce2R3wHwlYJIjm5OJ5Tns3czmfsw82nWBOuw==" saltValue="2++kDYG4OHgwNRIrkPjNtA==" spinCount="100000" sheet="1" objects="1" scenarios="1"/>
  <sortState ref="O28:P31">
    <sortCondition ref="O27"/>
  </sortState>
  <conditionalFormatting sqref="I13:J27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I35:I49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M52">
    <cfRule type="cellIs" dxfId="2" priority="3" operator="equal">
      <formula>"OK!"</formula>
    </cfRule>
  </conditionalFormatting>
  <conditionalFormatting sqref="J35:J49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B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Ombalansering</vt:lpstr>
      <vt:lpstr>totalt_varde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jan@bolmeson.se</dc:creator>
  <cp:lastModifiedBy>Jan Bolmeson</cp:lastModifiedBy>
  <dcterms:created xsi:type="dcterms:W3CDTF">2015-06-22T20:30:04Z</dcterms:created>
  <dcterms:modified xsi:type="dcterms:W3CDTF">2017-03-03T15:39:43Z</dcterms:modified>
</cp:coreProperties>
</file>