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 (Personligt)\RikaTillsammans\Bilagor till artiklar\"/>
    </mc:Choice>
  </mc:AlternateContent>
  <bookViews>
    <workbookView xWindow="0" yWindow="0" windowWidth="18795" windowHeight="11010"/>
  </bookViews>
  <sheets>
    <sheet name="12mån" sheetId="2" r:id="rId1"/>
    <sheet name="12mån-sharpe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11" i="7"/>
  <c r="H12" i="7"/>
  <c r="K12" i="7" s="1"/>
  <c r="H13" i="7"/>
  <c r="H14" i="7"/>
  <c r="H15" i="7"/>
  <c r="H16" i="7"/>
  <c r="H17" i="7"/>
  <c r="H18" i="7"/>
  <c r="H19" i="7"/>
  <c r="H20" i="7"/>
  <c r="K20" i="7" s="1"/>
  <c r="H21" i="7"/>
  <c r="H22" i="7"/>
  <c r="H23" i="7"/>
  <c r="H24" i="7"/>
  <c r="H25" i="7"/>
  <c r="H26" i="7"/>
  <c r="H27" i="7"/>
  <c r="H28" i="7"/>
  <c r="J28" i="7" s="1"/>
  <c r="H29" i="7"/>
  <c r="H30" i="7"/>
  <c r="H31" i="7"/>
  <c r="H32" i="7"/>
  <c r="H33" i="7"/>
  <c r="H34" i="7"/>
  <c r="H35" i="7"/>
  <c r="H36" i="7"/>
  <c r="J36" i="7" s="1"/>
  <c r="H37" i="7"/>
  <c r="H38" i="7"/>
  <c r="H39" i="7"/>
  <c r="H40" i="7"/>
  <c r="H41" i="7"/>
  <c r="H42" i="7"/>
  <c r="H43" i="7"/>
  <c r="H44" i="7"/>
  <c r="J44" i="7" s="1"/>
  <c r="H45" i="7"/>
  <c r="H46" i="7"/>
  <c r="H47" i="7"/>
  <c r="H48" i="7"/>
  <c r="H49" i="7"/>
  <c r="H50" i="7"/>
  <c r="H51" i="7"/>
  <c r="H52" i="7"/>
  <c r="J52" i="7" s="1"/>
  <c r="H53" i="7"/>
  <c r="H54" i="7"/>
  <c r="H55" i="7"/>
  <c r="H56" i="7"/>
  <c r="H57" i="7"/>
  <c r="H58" i="7"/>
  <c r="H59" i="7"/>
  <c r="H60" i="7"/>
  <c r="J60" i="7" s="1"/>
  <c r="H61" i="7"/>
  <c r="H62" i="7"/>
  <c r="H63" i="7"/>
  <c r="H64" i="7"/>
  <c r="H65" i="7"/>
  <c r="H66" i="7"/>
  <c r="H67" i="7"/>
  <c r="H68" i="7"/>
  <c r="J68" i="7" s="1"/>
  <c r="H69" i="7"/>
  <c r="H70" i="7"/>
  <c r="H71" i="7"/>
  <c r="H72" i="7"/>
  <c r="H73" i="7"/>
  <c r="H74" i="7"/>
  <c r="H75" i="7"/>
  <c r="H76" i="7"/>
  <c r="K76" i="7" s="1"/>
  <c r="H77" i="7"/>
  <c r="H78" i="7"/>
  <c r="H79" i="7"/>
  <c r="H80" i="7"/>
  <c r="H81" i="7"/>
  <c r="H82" i="7"/>
  <c r="H83" i="7"/>
  <c r="H84" i="7"/>
  <c r="K84" i="7" s="1"/>
  <c r="H85" i="7"/>
  <c r="H86" i="7"/>
  <c r="H87" i="7"/>
  <c r="H88" i="7"/>
  <c r="H89" i="7"/>
  <c r="H90" i="7"/>
  <c r="H91" i="7"/>
  <c r="H92" i="7"/>
  <c r="J92" i="7" s="1"/>
  <c r="H93" i="7"/>
  <c r="H94" i="7"/>
  <c r="H95" i="7"/>
  <c r="H96" i="7"/>
  <c r="H97" i="7"/>
  <c r="H98" i="7"/>
  <c r="H99" i="7"/>
  <c r="H100" i="7"/>
  <c r="J100" i="7" s="1"/>
  <c r="H101" i="7"/>
  <c r="H102" i="7"/>
  <c r="H103" i="7"/>
  <c r="H104" i="7"/>
  <c r="H105" i="7"/>
  <c r="H106" i="7"/>
  <c r="H107" i="7"/>
  <c r="H108" i="7"/>
  <c r="J108" i="7" s="1"/>
  <c r="H109" i="7"/>
  <c r="H110" i="7"/>
  <c r="H111" i="7"/>
  <c r="H112" i="7"/>
  <c r="H113" i="7"/>
  <c r="H114" i="7"/>
  <c r="H115" i="7"/>
  <c r="H116" i="7"/>
  <c r="J116" i="7" s="1"/>
  <c r="H117" i="7"/>
  <c r="H118" i="7"/>
  <c r="H119" i="7"/>
  <c r="H120" i="7"/>
  <c r="H121" i="7"/>
  <c r="H122" i="7"/>
  <c r="H123" i="7"/>
  <c r="H124" i="7"/>
  <c r="J124" i="7" s="1"/>
  <c r="H125" i="7"/>
  <c r="H126" i="7"/>
  <c r="H127" i="7"/>
  <c r="H128" i="7"/>
  <c r="H129" i="7"/>
  <c r="H130" i="7"/>
  <c r="H131" i="7"/>
  <c r="H132" i="7"/>
  <c r="K132" i="7" s="1"/>
  <c r="H133" i="7"/>
  <c r="H134" i="7"/>
  <c r="H135" i="7"/>
  <c r="H136" i="7"/>
  <c r="H137" i="7"/>
  <c r="H138" i="7"/>
  <c r="H139" i="7"/>
  <c r="H140" i="7"/>
  <c r="K140" i="7" s="1"/>
  <c r="H141" i="7"/>
  <c r="H142" i="7"/>
  <c r="H143" i="7"/>
  <c r="H144" i="7"/>
  <c r="H145" i="7"/>
  <c r="H146" i="7"/>
  <c r="H147" i="7"/>
  <c r="H148" i="7"/>
  <c r="K148" i="7" s="1"/>
  <c r="H149" i="7"/>
  <c r="H150" i="7"/>
  <c r="H151" i="7"/>
  <c r="H152" i="7"/>
  <c r="H153" i="7"/>
  <c r="H154" i="7"/>
  <c r="H155" i="7"/>
  <c r="H156" i="7"/>
  <c r="J156" i="7" s="1"/>
  <c r="H157" i="7"/>
  <c r="H158" i="7"/>
  <c r="H159" i="7"/>
  <c r="H160" i="7"/>
  <c r="H161" i="7"/>
  <c r="H162" i="7"/>
  <c r="H163" i="7"/>
  <c r="H164" i="7"/>
  <c r="J164" i="7" s="1"/>
  <c r="H165" i="7"/>
  <c r="H166" i="7"/>
  <c r="H167" i="7"/>
  <c r="H168" i="7"/>
  <c r="H169" i="7"/>
  <c r="H170" i="7"/>
  <c r="H171" i="7"/>
  <c r="H172" i="7"/>
  <c r="J172" i="7" s="1"/>
  <c r="H173" i="7"/>
  <c r="H174" i="7"/>
  <c r="H175" i="7"/>
  <c r="H176" i="7"/>
  <c r="H177" i="7"/>
  <c r="H178" i="7"/>
  <c r="H179" i="7"/>
  <c r="H180" i="7"/>
  <c r="J180" i="7" s="1"/>
  <c r="H181" i="7"/>
  <c r="H182" i="7"/>
  <c r="H183" i="7"/>
  <c r="H184" i="7"/>
  <c r="H185" i="7"/>
  <c r="H186" i="7"/>
  <c r="H187" i="7"/>
  <c r="H188" i="7"/>
  <c r="J188" i="7" s="1"/>
  <c r="H189" i="7"/>
  <c r="H190" i="7"/>
  <c r="H191" i="7"/>
  <c r="H192" i="7"/>
  <c r="H193" i="7"/>
  <c r="H194" i="7"/>
  <c r="H195" i="7"/>
  <c r="H196" i="7"/>
  <c r="K196" i="7" s="1"/>
  <c r="H197" i="7"/>
  <c r="H198" i="7"/>
  <c r="H199" i="7"/>
  <c r="H200" i="7"/>
  <c r="H201" i="7"/>
  <c r="H202" i="7"/>
  <c r="H203" i="7"/>
  <c r="H204" i="7"/>
  <c r="K204" i="7" s="1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K220" i="7" s="1"/>
  <c r="H221" i="7"/>
  <c r="H222" i="7"/>
  <c r="H223" i="7"/>
  <c r="H224" i="7"/>
  <c r="H225" i="7"/>
  <c r="H226" i="7"/>
  <c r="H227" i="7"/>
  <c r="H228" i="7"/>
  <c r="J228" i="7" s="1"/>
  <c r="H229" i="7"/>
  <c r="H230" i="7"/>
  <c r="H231" i="7"/>
  <c r="H232" i="7"/>
  <c r="H233" i="7"/>
  <c r="H234" i="7"/>
  <c r="H235" i="7"/>
  <c r="H236" i="7"/>
  <c r="J236" i="7" s="1"/>
  <c r="H237" i="7"/>
  <c r="H238" i="7"/>
  <c r="H239" i="7"/>
  <c r="H240" i="7"/>
  <c r="H241" i="7"/>
  <c r="H242" i="7"/>
  <c r="H243" i="7"/>
  <c r="H244" i="7"/>
  <c r="J244" i="7" s="1"/>
  <c r="H245" i="7"/>
  <c r="H246" i="7"/>
  <c r="H247" i="7"/>
  <c r="H248" i="7"/>
  <c r="H249" i="7"/>
  <c r="H250" i="7"/>
  <c r="H251" i="7"/>
  <c r="H252" i="7"/>
  <c r="J252" i="7" s="1"/>
  <c r="H253" i="7"/>
  <c r="H4" i="7"/>
  <c r="J18" i="7"/>
  <c r="J26" i="7"/>
  <c r="J34" i="7"/>
  <c r="K42" i="7"/>
  <c r="J50" i="7"/>
  <c r="K58" i="7"/>
  <c r="J66" i="7"/>
  <c r="J82" i="7"/>
  <c r="J90" i="7"/>
  <c r="J98" i="7"/>
  <c r="J114" i="7"/>
  <c r="J122" i="7"/>
  <c r="J130" i="7"/>
  <c r="J146" i="7"/>
  <c r="J154" i="7"/>
  <c r="J162" i="7"/>
  <c r="J178" i="7"/>
  <c r="K186" i="7"/>
  <c r="K194" i="7"/>
  <c r="J210" i="7"/>
  <c r="K212" i="7"/>
  <c r="J218" i="7"/>
  <c r="J226" i="7"/>
  <c r="J242" i="7"/>
  <c r="K250" i="7"/>
  <c r="J4" i="7"/>
  <c r="J10" i="7"/>
  <c r="J74" i="7"/>
  <c r="K106" i="7"/>
  <c r="J138" i="7"/>
  <c r="K170" i="7"/>
  <c r="J202" i="7"/>
  <c r="K234" i="7"/>
  <c r="F4" i="7"/>
  <c r="J11" i="7"/>
  <c r="J19" i="7"/>
  <c r="J27" i="7"/>
  <c r="J35" i="7"/>
  <c r="J43" i="7"/>
  <c r="J51" i="7"/>
  <c r="J59" i="7"/>
  <c r="J67" i="7"/>
  <c r="J75" i="7"/>
  <c r="J83" i="7"/>
  <c r="J91" i="7"/>
  <c r="J99" i="7"/>
  <c r="J107" i="7"/>
  <c r="J115" i="7"/>
  <c r="J123" i="7"/>
  <c r="J131" i="7"/>
  <c r="J139" i="7"/>
  <c r="J147" i="7"/>
  <c r="J155" i="7"/>
  <c r="J163" i="7"/>
  <c r="J171" i="7"/>
  <c r="J179" i="7"/>
  <c r="J187" i="7"/>
  <c r="J195" i="7"/>
  <c r="J203" i="7"/>
  <c r="J211" i="7"/>
  <c r="J219" i="7"/>
  <c r="J227" i="7"/>
  <c r="J235" i="7"/>
  <c r="J243" i="7"/>
  <c r="J251" i="7"/>
  <c r="J5" i="7"/>
  <c r="K5" i="7"/>
  <c r="J6" i="7"/>
  <c r="K6" i="7"/>
  <c r="J7" i="7"/>
  <c r="K7" i="7"/>
  <c r="J8" i="7"/>
  <c r="K8" i="7"/>
  <c r="J9" i="7"/>
  <c r="K9" i="7"/>
  <c r="K10" i="7"/>
  <c r="K11" i="7"/>
  <c r="J13" i="7"/>
  <c r="K13" i="7"/>
  <c r="J14" i="7"/>
  <c r="K14" i="7"/>
  <c r="J15" i="7"/>
  <c r="K15" i="7"/>
  <c r="J16" i="7"/>
  <c r="K16" i="7"/>
  <c r="J17" i="7"/>
  <c r="K17" i="7"/>
  <c r="J21" i="7"/>
  <c r="K21" i="7"/>
  <c r="J22" i="7"/>
  <c r="K22" i="7"/>
  <c r="J23" i="7"/>
  <c r="K23" i="7"/>
  <c r="J24" i="7"/>
  <c r="K24" i="7"/>
  <c r="J25" i="7"/>
  <c r="K25" i="7"/>
  <c r="K27" i="7"/>
  <c r="J29" i="7"/>
  <c r="K29" i="7"/>
  <c r="J30" i="7"/>
  <c r="K30" i="7"/>
  <c r="J31" i="7"/>
  <c r="K31" i="7"/>
  <c r="J32" i="7"/>
  <c r="K32" i="7"/>
  <c r="J33" i="7"/>
  <c r="K33" i="7"/>
  <c r="K35" i="7"/>
  <c r="J37" i="7"/>
  <c r="K37" i="7"/>
  <c r="J38" i="7"/>
  <c r="K38" i="7"/>
  <c r="J39" i="7"/>
  <c r="K39" i="7"/>
  <c r="J40" i="7"/>
  <c r="K40" i="7"/>
  <c r="J41" i="7"/>
  <c r="K41" i="7"/>
  <c r="K43" i="7"/>
  <c r="J45" i="7"/>
  <c r="K45" i="7"/>
  <c r="J46" i="7"/>
  <c r="K46" i="7"/>
  <c r="J47" i="7"/>
  <c r="K47" i="7"/>
  <c r="J48" i="7"/>
  <c r="K48" i="7"/>
  <c r="J49" i="7"/>
  <c r="K49" i="7"/>
  <c r="K51" i="7"/>
  <c r="J53" i="7"/>
  <c r="K53" i="7"/>
  <c r="J54" i="7"/>
  <c r="K54" i="7"/>
  <c r="J55" i="7"/>
  <c r="K55" i="7"/>
  <c r="J56" i="7"/>
  <c r="K56" i="7"/>
  <c r="J57" i="7"/>
  <c r="K57" i="7"/>
  <c r="K59" i="7"/>
  <c r="J61" i="7"/>
  <c r="K61" i="7"/>
  <c r="J62" i="7"/>
  <c r="K62" i="7"/>
  <c r="J63" i="7"/>
  <c r="K63" i="7"/>
  <c r="J64" i="7"/>
  <c r="K64" i="7"/>
  <c r="J65" i="7"/>
  <c r="K65" i="7"/>
  <c r="K67" i="7"/>
  <c r="J69" i="7"/>
  <c r="K69" i="7"/>
  <c r="J70" i="7"/>
  <c r="K70" i="7"/>
  <c r="J71" i="7"/>
  <c r="K71" i="7"/>
  <c r="J72" i="7"/>
  <c r="K72" i="7"/>
  <c r="J73" i="7"/>
  <c r="K73" i="7"/>
  <c r="K75" i="7"/>
  <c r="J77" i="7"/>
  <c r="K77" i="7"/>
  <c r="J78" i="7"/>
  <c r="K78" i="7"/>
  <c r="J79" i="7"/>
  <c r="K79" i="7"/>
  <c r="J80" i="7"/>
  <c r="K80" i="7"/>
  <c r="J81" i="7"/>
  <c r="K81" i="7"/>
  <c r="K83" i="7"/>
  <c r="J85" i="7"/>
  <c r="K85" i="7"/>
  <c r="J86" i="7"/>
  <c r="K86" i="7"/>
  <c r="J87" i="7"/>
  <c r="K87" i="7"/>
  <c r="J88" i="7"/>
  <c r="K88" i="7"/>
  <c r="J89" i="7"/>
  <c r="K89" i="7"/>
  <c r="K91" i="7"/>
  <c r="J93" i="7"/>
  <c r="K93" i="7"/>
  <c r="J94" i="7"/>
  <c r="K94" i="7"/>
  <c r="J95" i="7"/>
  <c r="K95" i="7"/>
  <c r="J96" i="7"/>
  <c r="K96" i="7"/>
  <c r="J97" i="7"/>
  <c r="K97" i="7"/>
  <c r="K99" i="7"/>
  <c r="J101" i="7"/>
  <c r="K101" i="7"/>
  <c r="J102" i="7"/>
  <c r="K102" i="7"/>
  <c r="J103" i="7"/>
  <c r="K103" i="7"/>
  <c r="J104" i="7"/>
  <c r="K104" i="7"/>
  <c r="J105" i="7"/>
  <c r="K105" i="7"/>
  <c r="K107" i="7"/>
  <c r="J109" i="7"/>
  <c r="K109" i="7"/>
  <c r="J110" i="7"/>
  <c r="K110" i="7"/>
  <c r="J111" i="7"/>
  <c r="K111" i="7"/>
  <c r="J112" i="7"/>
  <c r="K112" i="7"/>
  <c r="J113" i="7"/>
  <c r="K113" i="7"/>
  <c r="K115" i="7"/>
  <c r="J117" i="7"/>
  <c r="K117" i="7"/>
  <c r="J118" i="7"/>
  <c r="K118" i="7"/>
  <c r="J119" i="7"/>
  <c r="K119" i="7"/>
  <c r="J120" i="7"/>
  <c r="K120" i="7"/>
  <c r="J121" i="7"/>
  <c r="K121" i="7"/>
  <c r="K123" i="7"/>
  <c r="J125" i="7"/>
  <c r="K125" i="7"/>
  <c r="J126" i="7"/>
  <c r="K126" i="7"/>
  <c r="J127" i="7"/>
  <c r="K127" i="7"/>
  <c r="J128" i="7"/>
  <c r="K128" i="7"/>
  <c r="J129" i="7"/>
  <c r="K129" i="7"/>
  <c r="K131" i="7"/>
  <c r="J133" i="7"/>
  <c r="K133" i="7"/>
  <c r="J134" i="7"/>
  <c r="K134" i="7"/>
  <c r="J135" i="7"/>
  <c r="K135" i="7"/>
  <c r="J136" i="7"/>
  <c r="K136" i="7"/>
  <c r="J137" i="7"/>
  <c r="K137" i="7"/>
  <c r="K139" i="7"/>
  <c r="J141" i="7"/>
  <c r="K141" i="7"/>
  <c r="J142" i="7"/>
  <c r="K142" i="7"/>
  <c r="J143" i="7"/>
  <c r="K143" i="7"/>
  <c r="J144" i="7"/>
  <c r="K144" i="7"/>
  <c r="J145" i="7"/>
  <c r="K145" i="7"/>
  <c r="K147" i="7"/>
  <c r="J149" i="7"/>
  <c r="K149" i="7"/>
  <c r="J150" i="7"/>
  <c r="K150" i="7"/>
  <c r="J151" i="7"/>
  <c r="K151" i="7"/>
  <c r="J152" i="7"/>
  <c r="K152" i="7"/>
  <c r="J153" i="7"/>
  <c r="K153" i="7"/>
  <c r="K155" i="7"/>
  <c r="J157" i="7"/>
  <c r="K157" i="7"/>
  <c r="J158" i="7"/>
  <c r="K158" i="7"/>
  <c r="J159" i="7"/>
  <c r="K159" i="7"/>
  <c r="J160" i="7"/>
  <c r="K160" i="7"/>
  <c r="J161" i="7"/>
  <c r="K161" i="7"/>
  <c r="K163" i="7"/>
  <c r="J165" i="7"/>
  <c r="K165" i="7"/>
  <c r="J166" i="7"/>
  <c r="K166" i="7"/>
  <c r="J167" i="7"/>
  <c r="K167" i="7"/>
  <c r="J168" i="7"/>
  <c r="K168" i="7"/>
  <c r="J169" i="7"/>
  <c r="K169" i="7"/>
  <c r="K171" i="7"/>
  <c r="J173" i="7"/>
  <c r="K173" i="7"/>
  <c r="J174" i="7"/>
  <c r="K174" i="7"/>
  <c r="J175" i="7"/>
  <c r="K175" i="7"/>
  <c r="J176" i="7"/>
  <c r="K176" i="7"/>
  <c r="J177" i="7"/>
  <c r="K177" i="7"/>
  <c r="K179" i="7"/>
  <c r="J181" i="7"/>
  <c r="K181" i="7"/>
  <c r="J182" i="7"/>
  <c r="K182" i="7"/>
  <c r="J183" i="7"/>
  <c r="K183" i="7"/>
  <c r="J184" i="7"/>
  <c r="K184" i="7"/>
  <c r="J185" i="7"/>
  <c r="K185" i="7"/>
  <c r="K187" i="7"/>
  <c r="J189" i="7"/>
  <c r="K189" i="7"/>
  <c r="J190" i="7"/>
  <c r="K190" i="7"/>
  <c r="J191" i="7"/>
  <c r="K191" i="7"/>
  <c r="J192" i="7"/>
  <c r="K192" i="7"/>
  <c r="J193" i="7"/>
  <c r="K193" i="7"/>
  <c r="K195" i="7"/>
  <c r="J197" i="7"/>
  <c r="K197" i="7"/>
  <c r="J198" i="7"/>
  <c r="K198" i="7"/>
  <c r="J199" i="7"/>
  <c r="K199" i="7"/>
  <c r="J200" i="7"/>
  <c r="K200" i="7"/>
  <c r="J201" i="7"/>
  <c r="K201" i="7"/>
  <c r="K203" i="7"/>
  <c r="J205" i="7"/>
  <c r="K205" i="7"/>
  <c r="J206" i="7"/>
  <c r="K206" i="7"/>
  <c r="J207" i="7"/>
  <c r="K207" i="7"/>
  <c r="J208" i="7"/>
  <c r="K208" i="7"/>
  <c r="J209" i="7"/>
  <c r="K209" i="7"/>
  <c r="K211" i="7"/>
  <c r="J213" i="7"/>
  <c r="K213" i="7"/>
  <c r="J214" i="7"/>
  <c r="K214" i="7"/>
  <c r="J215" i="7"/>
  <c r="K215" i="7"/>
  <c r="J216" i="7"/>
  <c r="K216" i="7"/>
  <c r="J217" i="7"/>
  <c r="K217" i="7"/>
  <c r="K219" i="7"/>
  <c r="J221" i="7"/>
  <c r="K221" i="7"/>
  <c r="J222" i="7"/>
  <c r="K222" i="7"/>
  <c r="J223" i="7"/>
  <c r="K223" i="7"/>
  <c r="J224" i="7"/>
  <c r="K224" i="7"/>
  <c r="J225" i="7"/>
  <c r="K225" i="7"/>
  <c r="K227" i="7"/>
  <c r="J229" i="7"/>
  <c r="K229" i="7"/>
  <c r="J230" i="7"/>
  <c r="K230" i="7"/>
  <c r="J231" i="7"/>
  <c r="K231" i="7"/>
  <c r="J232" i="7"/>
  <c r="K232" i="7"/>
  <c r="J233" i="7"/>
  <c r="K233" i="7"/>
  <c r="K235" i="7"/>
  <c r="J237" i="7"/>
  <c r="K237" i="7"/>
  <c r="J238" i="7"/>
  <c r="K238" i="7"/>
  <c r="J239" i="7"/>
  <c r="K239" i="7"/>
  <c r="J240" i="7"/>
  <c r="K240" i="7"/>
  <c r="J241" i="7"/>
  <c r="K241" i="7"/>
  <c r="K243" i="7"/>
  <c r="J245" i="7"/>
  <c r="K245" i="7"/>
  <c r="J246" i="7"/>
  <c r="K246" i="7"/>
  <c r="J247" i="7"/>
  <c r="K247" i="7"/>
  <c r="J248" i="7"/>
  <c r="K248" i="7"/>
  <c r="J249" i="7"/>
  <c r="K249" i="7"/>
  <c r="K251" i="7"/>
  <c r="J253" i="7"/>
  <c r="K253" i="7"/>
  <c r="K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4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5" i="7"/>
  <c r="F6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4" i="2"/>
  <c r="D253" i="2"/>
  <c r="D5" i="2"/>
  <c r="D6" i="2"/>
  <c r="D7" i="2"/>
  <c r="D8" i="2"/>
  <c r="D9" i="2"/>
  <c r="D10" i="2"/>
  <c r="D11" i="2"/>
  <c r="D12" i="2"/>
  <c r="M12" i="2" s="1"/>
  <c r="D13" i="2"/>
  <c r="D14" i="2"/>
  <c r="D15" i="2"/>
  <c r="D16" i="2"/>
  <c r="D17" i="2"/>
  <c r="D18" i="2"/>
  <c r="D19" i="2"/>
  <c r="D20" i="2"/>
  <c r="M20" i="2" s="1"/>
  <c r="D21" i="2"/>
  <c r="D22" i="2"/>
  <c r="D23" i="2"/>
  <c r="D24" i="2"/>
  <c r="D25" i="2"/>
  <c r="D26" i="2"/>
  <c r="D27" i="2"/>
  <c r="D28" i="2"/>
  <c r="M28" i="2" s="1"/>
  <c r="D29" i="2"/>
  <c r="D30" i="2"/>
  <c r="D31" i="2"/>
  <c r="D32" i="2"/>
  <c r="D33" i="2"/>
  <c r="D34" i="2"/>
  <c r="D35" i="2"/>
  <c r="D36" i="2"/>
  <c r="M36" i="2" s="1"/>
  <c r="D37" i="2"/>
  <c r="D38" i="2"/>
  <c r="D39" i="2"/>
  <c r="D40" i="2"/>
  <c r="D41" i="2"/>
  <c r="D42" i="2"/>
  <c r="D43" i="2"/>
  <c r="D44" i="2"/>
  <c r="M44" i="2" s="1"/>
  <c r="D45" i="2"/>
  <c r="D46" i="2"/>
  <c r="D47" i="2"/>
  <c r="D48" i="2"/>
  <c r="D49" i="2"/>
  <c r="D50" i="2"/>
  <c r="D51" i="2"/>
  <c r="D52" i="2"/>
  <c r="M52" i="2" s="1"/>
  <c r="D53" i="2"/>
  <c r="D54" i="2"/>
  <c r="D55" i="2"/>
  <c r="D56" i="2"/>
  <c r="D57" i="2"/>
  <c r="D58" i="2"/>
  <c r="D59" i="2"/>
  <c r="D60" i="2"/>
  <c r="M60" i="2" s="1"/>
  <c r="D61" i="2"/>
  <c r="D62" i="2"/>
  <c r="D63" i="2"/>
  <c r="D64" i="2"/>
  <c r="D65" i="2"/>
  <c r="D66" i="2"/>
  <c r="D67" i="2"/>
  <c r="D68" i="2"/>
  <c r="M68" i="2" s="1"/>
  <c r="D69" i="2"/>
  <c r="D70" i="2"/>
  <c r="D71" i="2"/>
  <c r="D72" i="2"/>
  <c r="D73" i="2"/>
  <c r="D74" i="2"/>
  <c r="D75" i="2"/>
  <c r="D76" i="2"/>
  <c r="M76" i="2" s="1"/>
  <c r="D77" i="2"/>
  <c r="D78" i="2"/>
  <c r="D79" i="2"/>
  <c r="D80" i="2"/>
  <c r="D81" i="2"/>
  <c r="D82" i="2"/>
  <c r="D83" i="2"/>
  <c r="D84" i="2"/>
  <c r="M84" i="2" s="1"/>
  <c r="D85" i="2"/>
  <c r="D86" i="2"/>
  <c r="D87" i="2"/>
  <c r="D88" i="2"/>
  <c r="D89" i="2"/>
  <c r="D90" i="2"/>
  <c r="D91" i="2"/>
  <c r="D92" i="2"/>
  <c r="M92" i="2" s="1"/>
  <c r="D93" i="2"/>
  <c r="D94" i="2"/>
  <c r="D95" i="2"/>
  <c r="D96" i="2"/>
  <c r="D97" i="2"/>
  <c r="D98" i="2"/>
  <c r="D99" i="2"/>
  <c r="D100" i="2"/>
  <c r="M100" i="2" s="1"/>
  <c r="D101" i="2"/>
  <c r="D102" i="2"/>
  <c r="D103" i="2"/>
  <c r="D104" i="2"/>
  <c r="D105" i="2"/>
  <c r="D106" i="2"/>
  <c r="D107" i="2"/>
  <c r="D108" i="2"/>
  <c r="M108" i="2" s="1"/>
  <c r="D109" i="2"/>
  <c r="D110" i="2"/>
  <c r="D111" i="2"/>
  <c r="D112" i="2"/>
  <c r="D113" i="2"/>
  <c r="D114" i="2"/>
  <c r="D115" i="2"/>
  <c r="D116" i="2"/>
  <c r="M116" i="2" s="1"/>
  <c r="D117" i="2"/>
  <c r="D118" i="2"/>
  <c r="D119" i="2"/>
  <c r="D120" i="2"/>
  <c r="D121" i="2"/>
  <c r="D122" i="2"/>
  <c r="D123" i="2"/>
  <c r="D124" i="2"/>
  <c r="M124" i="2" s="1"/>
  <c r="D125" i="2"/>
  <c r="D126" i="2"/>
  <c r="D127" i="2"/>
  <c r="D128" i="2"/>
  <c r="D129" i="2"/>
  <c r="D130" i="2"/>
  <c r="D131" i="2"/>
  <c r="D132" i="2"/>
  <c r="M132" i="2" s="1"/>
  <c r="D133" i="2"/>
  <c r="D134" i="2"/>
  <c r="D135" i="2"/>
  <c r="D136" i="2"/>
  <c r="D137" i="2"/>
  <c r="D138" i="2"/>
  <c r="D139" i="2"/>
  <c r="D140" i="2"/>
  <c r="M140" i="2" s="1"/>
  <c r="D141" i="2"/>
  <c r="D142" i="2"/>
  <c r="D143" i="2"/>
  <c r="D144" i="2"/>
  <c r="D145" i="2"/>
  <c r="D146" i="2"/>
  <c r="D147" i="2"/>
  <c r="D148" i="2"/>
  <c r="M148" i="2" s="1"/>
  <c r="D149" i="2"/>
  <c r="D150" i="2"/>
  <c r="D151" i="2"/>
  <c r="M151" i="2" s="1"/>
  <c r="D152" i="2"/>
  <c r="D153" i="2"/>
  <c r="D154" i="2"/>
  <c r="D155" i="2"/>
  <c r="D156" i="2"/>
  <c r="M156" i="2" s="1"/>
  <c r="D157" i="2"/>
  <c r="D158" i="2"/>
  <c r="D159" i="2"/>
  <c r="M159" i="2" s="1"/>
  <c r="D160" i="2"/>
  <c r="D161" i="2"/>
  <c r="D162" i="2"/>
  <c r="D163" i="2"/>
  <c r="D164" i="2"/>
  <c r="M164" i="2" s="1"/>
  <c r="D165" i="2"/>
  <c r="D166" i="2"/>
  <c r="D167" i="2"/>
  <c r="M167" i="2" s="1"/>
  <c r="D168" i="2"/>
  <c r="D169" i="2"/>
  <c r="D170" i="2"/>
  <c r="D171" i="2"/>
  <c r="D172" i="2"/>
  <c r="M172" i="2" s="1"/>
  <c r="D173" i="2"/>
  <c r="D174" i="2"/>
  <c r="D175" i="2"/>
  <c r="M175" i="2" s="1"/>
  <c r="D176" i="2"/>
  <c r="D177" i="2"/>
  <c r="D178" i="2"/>
  <c r="D179" i="2"/>
  <c r="D180" i="2"/>
  <c r="M180" i="2" s="1"/>
  <c r="D181" i="2"/>
  <c r="D182" i="2"/>
  <c r="D183" i="2"/>
  <c r="M183" i="2" s="1"/>
  <c r="D184" i="2"/>
  <c r="D185" i="2"/>
  <c r="D186" i="2"/>
  <c r="D187" i="2"/>
  <c r="D188" i="2"/>
  <c r="M188" i="2" s="1"/>
  <c r="D189" i="2"/>
  <c r="D190" i="2"/>
  <c r="D191" i="2"/>
  <c r="M191" i="2" s="1"/>
  <c r="D192" i="2"/>
  <c r="D193" i="2"/>
  <c r="D194" i="2"/>
  <c r="D195" i="2"/>
  <c r="D196" i="2"/>
  <c r="M196" i="2" s="1"/>
  <c r="D197" i="2"/>
  <c r="D198" i="2"/>
  <c r="D199" i="2"/>
  <c r="M199" i="2" s="1"/>
  <c r="D200" i="2"/>
  <c r="D201" i="2"/>
  <c r="D202" i="2"/>
  <c r="D203" i="2"/>
  <c r="D204" i="2"/>
  <c r="M204" i="2" s="1"/>
  <c r="D205" i="2"/>
  <c r="D206" i="2"/>
  <c r="D207" i="2"/>
  <c r="M207" i="2" s="1"/>
  <c r="D208" i="2"/>
  <c r="D209" i="2"/>
  <c r="D210" i="2"/>
  <c r="D211" i="2"/>
  <c r="D212" i="2"/>
  <c r="M212" i="2" s="1"/>
  <c r="D213" i="2"/>
  <c r="D214" i="2"/>
  <c r="D215" i="2"/>
  <c r="M215" i="2" s="1"/>
  <c r="D216" i="2"/>
  <c r="D217" i="2"/>
  <c r="D218" i="2"/>
  <c r="D219" i="2"/>
  <c r="D220" i="2"/>
  <c r="M220" i="2" s="1"/>
  <c r="D221" i="2"/>
  <c r="D222" i="2"/>
  <c r="D223" i="2"/>
  <c r="M223" i="2" s="1"/>
  <c r="D224" i="2"/>
  <c r="D225" i="2"/>
  <c r="D226" i="2"/>
  <c r="D227" i="2"/>
  <c r="D228" i="2"/>
  <c r="M228" i="2" s="1"/>
  <c r="D229" i="2"/>
  <c r="M229" i="2" s="1"/>
  <c r="D230" i="2"/>
  <c r="D231" i="2"/>
  <c r="M231" i="2" s="1"/>
  <c r="D232" i="2"/>
  <c r="D233" i="2"/>
  <c r="D234" i="2"/>
  <c r="D235" i="2"/>
  <c r="D236" i="2"/>
  <c r="M236" i="2" s="1"/>
  <c r="D237" i="2"/>
  <c r="M237" i="2" s="1"/>
  <c r="D238" i="2"/>
  <c r="D239" i="2"/>
  <c r="M239" i="2" s="1"/>
  <c r="D240" i="2"/>
  <c r="D241" i="2"/>
  <c r="D242" i="2"/>
  <c r="D243" i="2"/>
  <c r="D244" i="2"/>
  <c r="M244" i="2" s="1"/>
  <c r="D245" i="2"/>
  <c r="M245" i="2" s="1"/>
  <c r="D246" i="2"/>
  <c r="D247" i="2"/>
  <c r="M247" i="2" s="1"/>
  <c r="D248" i="2"/>
  <c r="D249" i="2"/>
  <c r="D250" i="2"/>
  <c r="D251" i="2"/>
  <c r="D252" i="2"/>
  <c r="M252" i="2" s="1"/>
  <c r="D4" i="2"/>
  <c r="D3" i="2"/>
  <c r="J12" i="7" l="1"/>
  <c r="M213" i="2"/>
  <c r="M221" i="2"/>
  <c r="M143" i="2"/>
  <c r="M135" i="2"/>
  <c r="M127" i="2"/>
  <c r="M119" i="2"/>
  <c r="M111" i="2"/>
  <c r="M103" i="2"/>
  <c r="M95" i="2"/>
  <c r="M87" i="2"/>
  <c r="M79" i="2"/>
  <c r="M71" i="2"/>
  <c r="M63" i="2"/>
  <c r="M55" i="2"/>
  <c r="M47" i="2"/>
  <c r="M39" i="2"/>
  <c r="M7" i="2"/>
  <c r="J186" i="7"/>
  <c r="J148" i="7"/>
  <c r="J132" i="7"/>
  <c r="K66" i="7"/>
  <c r="K28" i="7"/>
  <c r="J204" i="7"/>
  <c r="J140" i="7"/>
  <c r="J76" i="7"/>
  <c r="J250" i="7"/>
  <c r="J212" i="7"/>
  <c r="J196" i="7"/>
  <c r="K130" i="7"/>
  <c r="K92" i="7"/>
  <c r="K68" i="7"/>
  <c r="J194" i="7"/>
  <c r="K156" i="7"/>
  <c r="J58" i="7"/>
  <c r="J20" i="7"/>
  <c r="J220" i="7"/>
  <c r="K122" i="7"/>
  <c r="J84" i="7"/>
  <c r="K242" i="7"/>
  <c r="J234" i="7"/>
  <c r="K178" i="7"/>
  <c r="J170" i="7"/>
  <c r="K114" i="7"/>
  <c r="J106" i="7"/>
  <c r="K50" i="7"/>
  <c r="J42" i="7"/>
  <c r="K228" i="7"/>
  <c r="K202" i="7"/>
  <c r="K164" i="7"/>
  <c r="K138" i="7"/>
  <c r="K100" i="7"/>
  <c r="K74" i="7"/>
  <c r="K36" i="7"/>
  <c r="K18" i="7"/>
  <c r="O5" i="7" s="1"/>
  <c r="K236" i="7"/>
  <c r="K210" i="7"/>
  <c r="K172" i="7"/>
  <c r="K146" i="7"/>
  <c r="K108" i="7"/>
  <c r="K82" i="7"/>
  <c r="K44" i="7"/>
  <c r="K244" i="7"/>
  <c r="K218" i="7"/>
  <c r="K180" i="7"/>
  <c r="K154" i="7"/>
  <c r="K116" i="7"/>
  <c r="K90" i="7"/>
  <c r="K52" i="7"/>
  <c r="K26" i="7"/>
  <c r="K252" i="7"/>
  <c r="K226" i="7"/>
  <c r="K188" i="7"/>
  <c r="K162" i="7"/>
  <c r="K124" i="7"/>
  <c r="K98" i="7"/>
  <c r="K60" i="7"/>
  <c r="K34" i="7"/>
  <c r="K19" i="7"/>
  <c r="M31" i="2"/>
  <c r="M23" i="2"/>
  <c r="M15" i="2"/>
  <c r="M22" i="2"/>
  <c r="M14" i="2"/>
  <c r="M6" i="2"/>
  <c r="M205" i="2"/>
  <c r="M197" i="2"/>
  <c r="M189" i="2"/>
  <c r="M181" i="2"/>
  <c r="M173" i="2"/>
  <c r="M165" i="2"/>
  <c r="M157" i="2"/>
  <c r="M149" i="2"/>
  <c r="M141" i="2"/>
  <c r="M133" i="2"/>
  <c r="M125" i="2"/>
  <c r="M117" i="2"/>
  <c r="M109" i="2"/>
  <c r="M101" i="2"/>
  <c r="M93" i="2"/>
  <c r="M85" i="2"/>
  <c r="M77" i="2"/>
  <c r="M69" i="2"/>
  <c r="M61" i="2"/>
  <c r="M53" i="2"/>
  <c r="M45" i="2"/>
  <c r="M37" i="2"/>
  <c r="M29" i="2"/>
  <c r="M21" i="2"/>
  <c r="M13" i="2"/>
  <c r="M249" i="2"/>
  <c r="M241" i="2"/>
  <c r="M233" i="2"/>
  <c r="M225" i="2"/>
  <c r="M217" i="2"/>
  <c r="M209" i="2"/>
  <c r="M201" i="2"/>
  <c r="M193" i="2"/>
  <c r="M185" i="2"/>
  <c r="M177" i="2"/>
  <c r="M169" i="2"/>
  <c r="M161" i="2"/>
  <c r="M153" i="2"/>
  <c r="M145" i="2"/>
  <c r="M137" i="2"/>
  <c r="M129" i="2"/>
  <c r="M121" i="2"/>
  <c r="M113" i="2"/>
  <c r="M105" i="2"/>
  <c r="M97" i="2"/>
  <c r="M89" i="2"/>
  <c r="M81" i="2"/>
  <c r="M73" i="2"/>
  <c r="M65" i="2"/>
  <c r="M57" i="2"/>
  <c r="M49" i="2"/>
  <c r="M41" i="2"/>
  <c r="M33" i="2"/>
  <c r="M25" i="2"/>
  <c r="M17" i="2"/>
  <c r="M9" i="2"/>
  <c r="M248" i="2"/>
  <c r="M240" i="2"/>
  <c r="M232" i="2"/>
  <c r="M224" i="2"/>
  <c r="M216" i="2"/>
  <c r="M208" i="2"/>
  <c r="M200" i="2"/>
  <c r="M192" i="2"/>
  <c r="M184" i="2"/>
  <c r="M176" i="2"/>
  <c r="M168" i="2"/>
  <c r="M160" i="2"/>
  <c r="M152" i="2"/>
  <c r="M144" i="2"/>
  <c r="M136" i="2"/>
  <c r="M128" i="2"/>
  <c r="M120" i="2"/>
  <c r="M112" i="2"/>
  <c r="M104" i="2"/>
  <c r="M96" i="2"/>
  <c r="M88" i="2"/>
  <c r="M80" i="2"/>
  <c r="M72" i="2"/>
  <c r="M64" i="2"/>
  <c r="M56" i="2"/>
  <c r="M48" i="2"/>
  <c r="M40" i="2"/>
  <c r="M32" i="2"/>
  <c r="M24" i="2"/>
  <c r="M16" i="2"/>
  <c r="M8" i="2"/>
  <c r="M246" i="2"/>
  <c r="M238" i="2"/>
  <c r="M230" i="2"/>
  <c r="M222" i="2"/>
  <c r="M214" i="2"/>
  <c r="M206" i="2"/>
  <c r="M198" i="2"/>
  <c r="M190" i="2"/>
  <c r="M182" i="2"/>
  <c r="M174" i="2"/>
  <c r="M166" i="2"/>
  <c r="M158" i="2"/>
  <c r="M150" i="2"/>
  <c r="M142" i="2"/>
  <c r="M134" i="2"/>
  <c r="M126" i="2"/>
  <c r="M118" i="2"/>
  <c r="M110" i="2"/>
  <c r="M102" i="2"/>
  <c r="M94" i="2"/>
  <c r="M86" i="2"/>
  <c r="M78" i="2"/>
  <c r="M70" i="2"/>
  <c r="M62" i="2"/>
  <c r="M54" i="2"/>
  <c r="M46" i="2"/>
  <c r="M38" i="2"/>
  <c r="M30" i="2"/>
  <c r="M5" i="2"/>
  <c r="M253" i="2"/>
  <c r="M251" i="2"/>
  <c r="M243" i="2"/>
  <c r="M235" i="2"/>
  <c r="M227" i="2"/>
  <c r="M219" i="2"/>
  <c r="M211" i="2"/>
  <c r="M203" i="2"/>
  <c r="M195" i="2"/>
  <c r="M187" i="2"/>
  <c r="M179" i="2"/>
  <c r="M171" i="2"/>
  <c r="M163" i="2"/>
  <c r="M155" i="2"/>
  <c r="M147" i="2"/>
  <c r="M139" i="2"/>
  <c r="M131" i="2"/>
  <c r="M123" i="2"/>
  <c r="M115" i="2"/>
  <c r="M107" i="2"/>
  <c r="M99" i="2"/>
  <c r="M91" i="2"/>
  <c r="M83" i="2"/>
  <c r="M75" i="2"/>
  <c r="M67" i="2"/>
  <c r="M59" i="2"/>
  <c r="M51" i="2"/>
  <c r="M43" i="2"/>
  <c r="M35" i="2"/>
  <c r="M27" i="2"/>
  <c r="M19" i="2"/>
  <c r="M11" i="2"/>
  <c r="M250" i="2"/>
  <c r="M242" i="2"/>
  <c r="M234" i="2"/>
  <c r="M226" i="2"/>
  <c r="M218" i="2"/>
  <c r="M210" i="2"/>
  <c r="M202" i="2"/>
  <c r="M194" i="2"/>
  <c r="M186" i="2"/>
  <c r="M178" i="2"/>
  <c r="M170" i="2"/>
  <c r="M162" i="2"/>
  <c r="M154" i="2"/>
  <c r="M146" i="2"/>
  <c r="M138" i="2"/>
  <c r="M130" i="2"/>
  <c r="M122" i="2"/>
  <c r="M114" i="2"/>
  <c r="M106" i="2"/>
  <c r="M98" i="2"/>
  <c r="M90" i="2"/>
  <c r="M82" i="2"/>
  <c r="M74" i="2"/>
  <c r="M66" i="2"/>
  <c r="M58" i="2"/>
  <c r="M50" i="2"/>
  <c r="M42" i="2"/>
  <c r="M34" i="2"/>
  <c r="M26" i="2"/>
  <c r="M18" i="2"/>
  <c r="M10" i="2"/>
  <c r="M4" i="2"/>
  <c r="G151" i="2"/>
  <c r="H151" i="2" s="1"/>
  <c r="G239" i="2"/>
  <c r="H239" i="2" s="1"/>
  <c r="G55" i="2"/>
  <c r="H55" i="2" s="1"/>
  <c r="G119" i="2"/>
  <c r="H119" i="2" s="1"/>
  <c r="G23" i="2"/>
  <c r="H23" i="2" s="1"/>
  <c r="G240" i="2"/>
  <c r="G167" i="2"/>
  <c r="G224" i="2"/>
  <c r="G208" i="2"/>
  <c r="G192" i="2"/>
  <c r="G176" i="2"/>
  <c r="G158" i="2"/>
  <c r="G183" i="2"/>
  <c r="G126" i="2"/>
  <c r="G87" i="2"/>
  <c r="G47" i="2"/>
  <c r="G94" i="2"/>
  <c r="G250" i="2"/>
  <c r="G62" i="2"/>
  <c r="G199" i="2"/>
  <c r="G234" i="2"/>
  <c r="G218" i="2"/>
  <c r="G30" i="2"/>
  <c r="G112" i="2"/>
  <c r="G202" i="2"/>
  <c r="G138" i="2"/>
  <c r="G74" i="2"/>
  <c r="G244" i="2"/>
  <c r="G228" i="2"/>
  <c r="G150" i="2"/>
  <c r="G111" i="2"/>
  <c r="G86" i="2"/>
  <c r="G54" i="2"/>
  <c r="G9" i="2"/>
  <c r="G238" i="2"/>
  <c r="G222" i="2"/>
  <c r="G206" i="2"/>
  <c r="G190" i="2"/>
  <c r="G174" i="2"/>
  <c r="G168" i="2"/>
  <c r="G162" i="2"/>
  <c r="G136" i="2"/>
  <c r="G130" i="2"/>
  <c r="G104" i="2"/>
  <c r="G98" i="2"/>
  <c r="G72" i="2"/>
  <c r="G66" i="2"/>
  <c r="G40" i="2"/>
  <c r="G34" i="2"/>
  <c r="G21" i="2"/>
  <c r="G8" i="2"/>
  <c r="G207" i="2"/>
  <c r="G191" i="2"/>
  <c r="G170" i="2"/>
  <c r="G106" i="2"/>
  <c r="G42" i="2"/>
  <c r="G10" i="2"/>
  <c r="G75" i="2"/>
  <c r="G12" i="2"/>
  <c r="G20" i="2"/>
  <c r="G28" i="2"/>
  <c r="G60" i="2"/>
  <c r="G68" i="2"/>
  <c r="G84" i="2"/>
  <c r="G92" i="2"/>
  <c r="G108" i="2"/>
  <c r="G36" i="2"/>
  <c r="G44" i="2"/>
  <c r="G52" i="2"/>
  <c r="G76" i="2"/>
  <c r="G100" i="2"/>
  <c r="G116" i="2"/>
  <c r="G124" i="2"/>
  <c r="G132" i="2"/>
  <c r="G140" i="2"/>
  <c r="G148" i="2"/>
  <c r="G156" i="2"/>
  <c r="G164" i="2"/>
  <c r="G212" i="2"/>
  <c r="G196" i="2"/>
  <c r="G180" i="2"/>
  <c r="G143" i="2"/>
  <c r="G118" i="2"/>
  <c r="G79" i="2"/>
  <c r="G15" i="2"/>
  <c r="G248" i="2"/>
  <c r="G232" i="2"/>
  <c r="G216" i="2"/>
  <c r="G200" i="2"/>
  <c r="G184" i="2"/>
  <c r="G142" i="2"/>
  <c r="G135" i="2"/>
  <c r="G110" i="2"/>
  <c r="G103" i="2"/>
  <c r="G78" i="2"/>
  <c r="G71" i="2"/>
  <c r="G46" i="2"/>
  <c r="G39" i="2"/>
  <c r="G14" i="2"/>
  <c r="G7" i="2"/>
  <c r="G22" i="2"/>
  <c r="G247" i="2"/>
  <c r="G242" i="2"/>
  <c r="G231" i="2"/>
  <c r="G226" i="2"/>
  <c r="G215" i="2"/>
  <c r="G210" i="2"/>
  <c r="G194" i="2"/>
  <c r="G178" i="2"/>
  <c r="G160" i="2"/>
  <c r="G154" i="2"/>
  <c r="G128" i="2"/>
  <c r="G122" i="2"/>
  <c r="G96" i="2"/>
  <c r="G90" i="2"/>
  <c r="G64" i="2"/>
  <c r="G58" i="2"/>
  <c r="G32" i="2"/>
  <c r="G26" i="2"/>
  <c r="G13" i="2"/>
  <c r="G91" i="2"/>
  <c r="G223" i="2"/>
  <c r="G186" i="2"/>
  <c r="G175" i="2"/>
  <c r="G80" i="2"/>
  <c r="G48" i="2"/>
  <c r="G16" i="2"/>
  <c r="G252" i="2"/>
  <c r="G236" i="2"/>
  <c r="G220" i="2"/>
  <c r="G204" i="2"/>
  <c r="G188" i="2"/>
  <c r="G172" i="2"/>
  <c r="G166" i="2"/>
  <c r="G159" i="2"/>
  <c r="G134" i="2"/>
  <c r="G127" i="2"/>
  <c r="G102" i="2"/>
  <c r="G95" i="2"/>
  <c r="G70" i="2"/>
  <c r="G63" i="2"/>
  <c r="G38" i="2"/>
  <c r="G31" i="2"/>
  <c r="G29" i="2"/>
  <c r="G144" i="2"/>
  <c r="G246" i="2"/>
  <c r="G230" i="2"/>
  <c r="G214" i="2"/>
  <c r="G198" i="2"/>
  <c r="G182" i="2"/>
  <c r="G152" i="2"/>
  <c r="G146" i="2"/>
  <c r="G120" i="2"/>
  <c r="G114" i="2"/>
  <c r="G88" i="2"/>
  <c r="G82" i="2"/>
  <c r="G56" i="2"/>
  <c r="G50" i="2"/>
  <c r="G24" i="2"/>
  <c r="G18" i="2"/>
  <c r="G5" i="2"/>
  <c r="G249" i="2"/>
  <c r="G241" i="2"/>
  <c r="G233" i="2"/>
  <c r="G225" i="2"/>
  <c r="G217" i="2"/>
  <c r="G209" i="2"/>
  <c r="G201" i="2"/>
  <c r="G193" i="2"/>
  <c r="G185" i="2"/>
  <c r="G177" i="2"/>
  <c r="G169" i="2"/>
  <c r="G161" i="2"/>
  <c r="G153" i="2"/>
  <c r="G145" i="2"/>
  <c r="G137" i="2"/>
  <c r="G129" i="2"/>
  <c r="G121" i="2"/>
  <c r="G113" i="2"/>
  <c r="G105" i="2"/>
  <c r="G97" i="2"/>
  <c r="G89" i="2"/>
  <c r="G81" i="2"/>
  <c r="G73" i="2"/>
  <c r="G65" i="2"/>
  <c r="G57" i="2"/>
  <c r="G49" i="2"/>
  <c r="G41" i="2"/>
  <c r="G33" i="2"/>
  <c r="G25" i="2"/>
  <c r="G17" i="2"/>
  <c r="G6" i="2"/>
  <c r="G67" i="2"/>
  <c r="G59" i="2"/>
  <c r="G43" i="2"/>
  <c r="G35" i="2"/>
  <c r="G27" i="2"/>
  <c r="G19" i="2"/>
  <c r="G11" i="2"/>
  <c r="G4" i="2"/>
  <c r="H4" i="2" s="1"/>
  <c r="G243" i="2"/>
  <c r="G235" i="2"/>
  <c r="G211" i="2"/>
  <c r="G203" i="2"/>
  <c r="G195" i="2"/>
  <c r="G147" i="2"/>
  <c r="G139" i="2"/>
  <c r="G115" i="2"/>
  <c r="G107" i="2"/>
  <c r="G99" i="2"/>
  <c r="G83" i="2"/>
  <c r="G51" i="2"/>
  <c r="G227" i="2"/>
  <c r="G219" i="2"/>
  <c r="G179" i="2"/>
  <c r="G171" i="2"/>
  <c r="G163" i="2"/>
  <c r="G155" i="2"/>
  <c r="G131" i="2"/>
  <c r="G253" i="2"/>
  <c r="G245" i="2"/>
  <c r="G237" i="2"/>
  <c r="G229" i="2"/>
  <c r="G221" i="2"/>
  <c r="G213" i="2"/>
  <c r="G205" i="2"/>
  <c r="G197" i="2"/>
  <c r="G189" i="2"/>
  <c r="G181" i="2"/>
  <c r="G173" i="2"/>
  <c r="G165" i="2"/>
  <c r="G157" i="2"/>
  <c r="G149" i="2"/>
  <c r="G141" i="2"/>
  <c r="G133" i="2"/>
  <c r="G125" i="2"/>
  <c r="G117" i="2"/>
  <c r="G109" i="2"/>
  <c r="G101" i="2"/>
  <c r="G93" i="2"/>
  <c r="G85" i="2"/>
  <c r="G77" i="2"/>
  <c r="G69" i="2"/>
  <c r="G61" i="2"/>
  <c r="G53" i="2"/>
  <c r="G45" i="2"/>
  <c r="G37" i="2"/>
  <c r="G251" i="2"/>
  <c r="G187" i="2"/>
  <c r="G123" i="2"/>
  <c r="N4" i="7" l="1"/>
  <c r="N5" i="7"/>
  <c r="O4" i="7"/>
  <c r="O6" i="7" s="1"/>
  <c r="H85" i="2"/>
  <c r="H65" i="2"/>
  <c r="H236" i="2"/>
  <c r="H92" i="2"/>
  <c r="H176" i="2"/>
  <c r="H157" i="2"/>
  <c r="H221" i="2"/>
  <c r="H171" i="2"/>
  <c r="H115" i="2"/>
  <c r="H6" i="2"/>
  <c r="H73" i="2"/>
  <c r="H137" i="2"/>
  <c r="H201" i="2"/>
  <c r="H18" i="2"/>
  <c r="H146" i="2"/>
  <c r="H29" i="2"/>
  <c r="H134" i="2"/>
  <c r="H252" i="2"/>
  <c r="H13" i="2"/>
  <c r="H128" i="2"/>
  <c r="H231" i="2"/>
  <c r="H71" i="2"/>
  <c r="N71" i="2"/>
  <c r="O71" i="2" s="1"/>
  <c r="H216" i="2"/>
  <c r="H196" i="2"/>
  <c r="N196" i="2"/>
  <c r="O196" i="2" s="1"/>
  <c r="H116" i="2"/>
  <c r="N116" i="2"/>
  <c r="O116" i="2" s="1"/>
  <c r="H84" i="2"/>
  <c r="N84" i="2"/>
  <c r="O84" i="2" s="1"/>
  <c r="H42" i="2"/>
  <c r="H40" i="2"/>
  <c r="N40" i="2"/>
  <c r="O40" i="2" s="1"/>
  <c r="H168" i="2"/>
  <c r="N168" i="2"/>
  <c r="O168" i="2" s="1"/>
  <c r="H86" i="2"/>
  <c r="N86" i="2"/>
  <c r="O86" i="2" s="1"/>
  <c r="H112" i="2"/>
  <c r="H250" i="2"/>
  <c r="N250" i="2"/>
  <c r="O250" i="2" s="1"/>
  <c r="H192" i="2"/>
  <c r="N192" i="2"/>
  <c r="O192" i="2" s="1"/>
  <c r="H163" i="2"/>
  <c r="N163" i="2"/>
  <c r="O163" i="2" s="1"/>
  <c r="H5" i="2"/>
  <c r="N119" i="2"/>
  <c r="O119" i="2" s="1"/>
  <c r="H226" i="2"/>
  <c r="N226" i="2"/>
  <c r="O226" i="2" s="1"/>
  <c r="H34" i="2"/>
  <c r="N34" i="2"/>
  <c r="O34" i="2" s="1"/>
  <c r="H93" i="2"/>
  <c r="N93" i="2"/>
  <c r="O93" i="2" s="1"/>
  <c r="H101" i="2"/>
  <c r="N101" i="2"/>
  <c r="O101" i="2" s="1"/>
  <c r="H165" i="2"/>
  <c r="N165" i="2"/>
  <c r="O165" i="2" s="1"/>
  <c r="H229" i="2"/>
  <c r="N229" i="2"/>
  <c r="O229" i="2" s="1"/>
  <c r="H179" i="2"/>
  <c r="N179" i="2"/>
  <c r="O179" i="2" s="1"/>
  <c r="H139" i="2"/>
  <c r="N139" i="2"/>
  <c r="O139" i="2" s="1"/>
  <c r="H11" i="2"/>
  <c r="N11" i="2"/>
  <c r="O11" i="2" s="1"/>
  <c r="H17" i="2"/>
  <c r="N17" i="2"/>
  <c r="O17" i="2" s="1"/>
  <c r="H81" i="2"/>
  <c r="N81" i="2"/>
  <c r="O81" i="2" s="1"/>
  <c r="H145" i="2"/>
  <c r="N145" i="2"/>
  <c r="O145" i="2" s="1"/>
  <c r="H209" i="2"/>
  <c r="N209" i="2"/>
  <c r="O209" i="2" s="1"/>
  <c r="H24" i="2"/>
  <c r="N24" i="2"/>
  <c r="O24" i="2" s="1"/>
  <c r="H152" i="2"/>
  <c r="N152" i="2"/>
  <c r="O152" i="2" s="1"/>
  <c r="H31" i="2"/>
  <c r="N31" i="2"/>
  <c r="O31" i="2" s="1"/>
  <c r="H159" i="2"/>
  <c r="N159" i="2"/>
  <c r="O159" i="2" s="1"/>
  <c r="H16" i="2"/>
  <c r="N16" i="2"/>
  <c r="O16" i="2" s="1"/>
  <c r="H26" i="2"/>
  <c r="N26" i="2"/>
  <c r="O26" i="2" s="1"/>
  <c r="H154" i="2"/>
  <c r="N154" i="2"/>
  <c r="O154" i="2" s="1"/>
  <c r="H242" i="2"/>
  <c r="N242" i="2"/>
  <c r="O242" i="2" s="1"/>
  <c r="H78" i="2"/>
  <c r="N78" i="2"/>
  <c r="O78" i="2" s="1"/>
  <c r="H232" i="2"/>
  <c r="N232" i="2"/>
  <c r="O232" i="2" s="1"/>
  <c r="H212" i="2"/>
  <c r="N212" i="2"/>
  <c r="O212" i="2" s="1"/>
  <c r="H100" i="2"/>
  <c r="N100" i="2"/>
  <c r="O100" i="2" s="1"/>
  <c r="H68" i="2"/>
  <c r="N68" i="2"/>
  <c r="O68" i="2" s="1"/>
  <c r="H106" i="2"/>
  <c r="N106" i="2"/>
  <c r="O106" i="2" s="1"/>
  <c r="H66" i="2"/>
  <c r="N66" i="2"/>
  <c r="O66" i="2" s="1"/>
  <c r="H174" i="2"/>
  <c r="N174" i="2"/>
  <c r="O174" i="2" s="1"/>
  <c r="H111" i="2"/>
  <c r="N111" i="2"/>
  <c r="O111" i="2" s="1"/>
  <c r="H94" i="2"/>
  <c r="N94" i="2"/>
  <c r="O94" i="2" s="1"/>
  <c r="H208" i="2"/>
  <c r="N208" i="2"/>
  <c r="O208" i="2" s="1"/>
  <c r="H213" i="2"/>
  <c r="N213" i="2"/>
  <c r="O213" i="2" s="1"/>
  <c r="H193" i="2"/>
  <c r="N193" i="2"/>
  <c r="O193" i="2" s="1"/>
  <c r="H91" i="2"/>
  <c r="N91" i="2"/>
  <c r="O91" i="2" s="1"/>
  <c r="H124" i="2"/>
  <c r="N124" i="2"/>
  <c r="O124" i="2" s="1"/>
  <c r="H251" i="2"/>
  <c r="N251" i="2"/>
  <c r="O251" i="2" s="1"/>
  <c r="H37" i="2"/>
  <c r="N37" i="2"/>
  <c r="O37" i="2" s="1"/>
  <c r="H45" i="2"/>
  <c r="N45" i="2"/>
  <c r="O45" i="2" s="1"/>
  <c r="H109" i="2"/>
  <c r="N109" i="2"/>
  <c r="O109" i="2" s="1"/>
  <c r="H173" i="2"/>
  <c r="N173" i="2"/>
  <c r="O173" i="2" s="1"/>
  <c r="H237" i="2"/>
  <c r="N237" i="2"/>
  <c r="O237" i="2" s="1"/>
  <c r="H219" i="2"/>
  <c r="N219" i="2"/>
  <c r="O219" i="2" s="1"/>
  <c r="H147" i="2"/>
  <c r="N147" i="2"/>
  <c r="O147" i="2" s="1"/>
  <c r="H19" i="2"/>
  <c r="N19" i="2"/>
  <c r="O19" i="2" s="1"/>
  <c r="H25" i="2"/>
  <c r="N25" i="2"/>
  <c r="O25" i="2" s="1"/>
  <c r="H89" i="2"/>
  <c r="N89" i="2"/>
  <c r="O89" i="2" s="1"/>
  <c r="H153" i="2"/>
  <c r="N153" i="2"/>
  <c r="O153" i="2" s="1"/>
  <c r="H217" i="2"/>
  <c r="N217" i="2"/>
  <c r="O217" i="2" s="1"/>
  <c r="H50" i="2"/>
  <c r="N50" i="2"/>
  <c r="O50" i="2" s="1"/>
  <c r="H182" i="2"/>
  <c r="N182" i="2"/>
  <c r="O182" i="2" s="1"/>
  <c r="H38" i="2"/>
  <c r="N38" i="2"/>
  <c r="O38" i="2" s="1"/>
  <c r="H166" i="2"/>
  <c r="N166" i="2"/>
  <c r="O166" i="2" s="1"/>
  <c r="H48" i="2"/>
  <c r="N48" i="2"/>
  <c r="O48" i="2" s="1"/>
  <c r="H32" i="2"/>
  <c r="N32" i="2"/>
  <c r="O32" i="2" s="1"/>
  <c r="H160" i="2"/>
  <c r="N160" i="2"/>
  <c r="O160" i="2" s="1"/>
  <c r="H247" i="2"/>
  <c r="N247" i="2"/>
  <c r="O247" i="2" s="1"/>
  <c r="H103" i="2"/>
  <c r="N103" i="2"/>
  <c r="O103" i="2" s="1"/>
  <c r="H248" i="2"/>
  <c r="N248" i="2"/>
  <c r="O248" i="2" s="1"/>
  <c r="H164" i="2"/>
  <c r="N164" i="2"/>
  <c r="O164" i="2" s="1"/>
  <c r="H76" i="2"/>
  <c r="N76" i="2"/>
  <c r="O76" i="2" s="1"/>
  <c r="H60" i="2"/>
  <c r="N60" i="2"/>
  <c r="O60" i="2" s="1"/>
  <c r="H170" i="2"/>
  <c r="N170" i="2"/>
  <c r="O170" i="2" s="1"/>
  <c r="H72" i="2"/>
  <c r="N72" i="2"/>
  <c r="O72" i="2" s="1"/>
  <c r="H190" i="2"/>
  <c r="N190" i="2"/>
  <c r="O190" i="2" s="1"/>
  <c r="H150" i="2"/>
  <c r="N150" i="2"/>
  <c r="O150" i="2" s="1"/>
  <c r="H47" i="2"/>
  <c r="N47" i="2"/>
  <c r="O47" i="2" s="1"/>
  <c r="H224" i="2"/>
  <c r="N224" i="2"/>
  <c r="O224" i="2" s="1"/>
  <c r="H243" i="2"/>
  <c r="N243" i="2"/>
  <c r="O243" i="2" s="1"/>
  <c r="H144" i="2"/>
  <c r="N144" i="2"/>
  <c r="O144" i="2" s="1"/>
  <c r="H200" i="2"/>
  <c r="N200" i="2"/>
  <c r="O200" i="2" s="1"/>
  <c r="H54" i="2"/>
  <c r="N54" i="2"/>
  <c r="O54" i="2" s="1"/>
  <c r="H53" i="2"/>
  <c r="N53" i="2"/>
  <c r="O53" i="2" s="1"/>
  <c r="H117" i="2"/>
  <c r="N117" i="2"/>
  <c r="O117" i="2" s="1"/>
  <c r="H181" i="2"/>
  <c r="N181" i="2"/>
  <c r="O181" i="2" s="1"/>
  <c r="H245" i="2"/>
  <c r="N245" i="2"/>
  <c r="O245" i="2" s="1"/>
  <c r="H227" i="2"/>
  <c r="N227" i="2"/>
  <c r="O227" i="2" s="1"/>
  <c r="H195" i="2"/>
  <c r="N195" i="2"/>
  <c r="O195" i="2" s="1"/>
  <c r="H27" i="2"/>
  <c r="N27" i="2"/>
  <c r="O27" i="2" s="1"/>
  <c r="H33" i="2"/>
  <c r="N33" i="2"/>
  <c r="O33" i="2" s="1"/>
  <c r="H97" i="2"/>
  <c r="N97" i="2"/>
  <c r="O97" i="2" s="1"/>
  <c r="H161" i="2"/>
  <c r="N161" i="2"/>
  <c r="O161" i="2" s="1"/>
  <c r="H225" i="2"/>
  <c r="N225" i="2"/>
  <c r="O225" i="2" s="1"/>
  <c r="H56" i="2"/>
  <c r="N56" i="2"/>
  <c r="O56" i="2" s="1"/>
  <c r="H198" i="2"/>
  <c r="N198" i="2"/>
  <c r="O198" i="2" s="1"/>
  <c r="H63" i="2"/>
  <c r="N63" i="2"/>
  <c r="O63" i="2" s="1"/>
  <c r="H172" i="2"/>
  <c r="N172" i="2"/>
  <c r="O172" i="2" s="1"/>
  <c r="H80" i="2"/>
  <c r="N80" i="2"/>
  <c r="O80" i="2" s="1"/>
  <c r="H58" i="2"/>
  <c r="N58" i="2"/>
  <c r="O58" i="2" s="1"/>
  <c r="H178" i="2"/>
  <c r="N178" i="2"/>
  <c r="O178" i="2" s="1"/>
  <c r="H22" i="2"/>
  <c r="N22" i="2"/>
  <c r="O22" i="2" s="1"/>
  <c r="H110" i="2"/>
  <c r="N110" i="2"/>
  <c r="O110" i="2" s="1"/>
  <c r="H15" i="2"/>
  <c r="N15" i="2"/>
  <c r="O15" i="2" s="1"/>
  <c r="H156" i="2"/>
  <c r="N156" i="2"/>
  <c r="O156" i="2" s="1"/>
  <c r="H52" i="2"/>
  <c r="N52" i="2"/>
  <c r="O52" i="2" s="1"/>
  <c r="H28" i="2"/>
  <c r="N28" i="2"/>
  <c r="O28" i="2" s="1"/>
  <c r="H191" i="2"/>
  <c r="N191" i="2"/>
  <c r="O191" i="2" s="1"/>
  <c r="H98" i="2"/>
  <c r="N98" i="2"/>
  <c r="O98" i="2" s="1"/>
  <c r="H206" i="2"/>
  <c r="N206" i="2"/>
  <c r="O206" i="2" s="1"/>
  <c r="H228" i="2"/>
  <c r="N228" i="2"/>
  <c r="O228" i="2" s="1"/>
  <c r="H30" i="2"/>
  <c r="N30" i="2"/>
  <c r="O30" i="2" s="1"/>
  <c r="H87" i="2"/>
  <c r="N87" i="2"/>
  <c r="O87" i="2" s="1"/>
  <c r="H167" i="2"/>
  <c r="N167" i="2"/>
  <c r="O167" i="2" s="1"/>
  <c r="H187" i="2"/>
  <c r="N187" i="2"/>
  <c r="O187" i="2" s="1"/>
  <c r="H67" i="2"/>
  <c r="N67" i="2"/>
  <c r="O67" i="2" s="1"/>
  <c r="H127" i="2"/>
  <c r="N127" i="2"/>
  <c r="O127" i="2" s="1"/>
  <c r="H180" i="2"/>
  <c r="N180" i="2"/>
  <c r="O180" i="2" s="1"/>
  <c r="H202" i="2"/>
  <c r="N202" i="2"/>
  <c r="O202" i="2" s="1"/>
  <c r="H61" i="2"/>
  <c r="N61" i="2"/>
  <c r="O61" i="2" s="1"/>
  <c r="H125" i="2"/>
  <c r="N125" i="2"/>
  <c r="O125" i="2" s="1"/>
  <c r="H189" i="2"/>
  <c r="N189" i="2"/>
  <c r="O189" i="2" s="1"/>
  <c r="H253" i="2"/>
  <c r="N253" i="2"/>
  <c r="O253" i="2" s="1"/>
  <c r="H51" i="2"/>
  <c r="N51" i="2"/>
  <c r="O51" i="2" s="1"/>
  <c r="H203" i="2"/>
  <c r="N203" i="2"/>
  <c r="O203" i="2" s="1"/>
  <c r="H35" i="2"/>
  <c r="N35" i="2"/>
  <c r="O35" i="2" s="1"/>
  <c r="H41" i="2"/>
  <c r="N41" i="2"/>
  <c r="O41" i="2" s="1"/>
  <c r="H105" i="2"/>
  <c r="N105" i="2"/>
  <c r="O105" i="2" s="1"/>
  <c r="H169" i="2"/>
  <c r="N169" i="2"/>
  <c r="O169" i="2" s="1"/>
  <c r="H233" i="2"/>
  <c r="N233" i="2"/>
  <c r="O233" i="2" s="1"/>
  <c r="H82" i="2"/>
  <c r="N82" i="2"/>
  <c r="O82" i="2" s="1"/>
  <c r="H214" i="2"/>
  <c r="N214" i="2"/>
  <c r="O214" i="2" s="1"/>
  <c r="H70" i="2"/>
  <c r="N70" i="2"/>
  <c r="O70" i="2" s="1"/>
  <c r="H188" i="2"/>
  <c r="N188" i="2"/>
  <c r="O188" i="2" s="1"/>
  <c r="H175" i="2"/>
  <c r="N175" i="2"/>
  <c r="O175" i="2" s="1"/>
  <c r="H64" i="2"/>
  <c r="N64" i="2"/>
  <c r="O64" i="2" s="1"/>
  <c r="H194" i="2"/>
  <c r="N194" i="2"/>
  <c r="O194" i="2" s="1"/>
  <c r="H7" i="2"/>
  <c r="N7" i="2"/>
  <c r="O7" i="2" s="1"/>
  <c r="H135" i="2"/>
  <c r="N135" i="2"/>
  <c r="O135" i="2" s="1"/>
  <c r="H79" i="2"/>
  <c r="N79" i="2"/>
  <c r="O79" i="2" s="1"/>
  <c r="H148" i="2"/>
  <c r="N148" i="2"/>
  <c r="O148" i="2" s="1"/>
  <c r="H44" i="2"/>
  <c r="N44" i="2"/>
  <c r="O44" i="2" s="1"/>
  <c r="H20" i="2"/>
  <c r="N20" i="2"/>
  <c r="O20" i="2" s="1"/>
  <c r="H207" i="2"/>
  <c r="N207" i="2"/>
  <c r="O207" i="2" s="1"/>
  <c r="H104" i="2"/>
  <c r="N104" i="2"/>
  <c r="O104" i="2" s="1"/>
  <c r="H222" i="2"/>
  <c r="N222" i="2"/>
  <c r="O222" i="2" s="1"/>
  <c r="H244" i="2"/>
  <c r="N244" i="2"/>
  <c r="O244" i="2" s="1"/>
  <c r="H218" i="2"/>
  <c r="N218" i="2"/>
  <c r="O218" i="2" s="1"/>
  <c r="H126" i="2"/>
  <c r="N126" i="2"/>
  <c r="O126" i="2" s="1"/>
  <c r="H240" i="2"/>
  <c r="N240" i="2"/>
  <c r="O240" i="2" s="1"/>
  <c r="H149" i="2"/>
  <c r="N149" i="2"/>
  <c r="O149" i="2" s="1"/>
  <c r="H129" i="2"/>
  <c r="N129" i="2"/>
  <c r="O129" i="2" s="1"/>
  <c r="H122" i="2"/>
  <c r="N122" i="2"/>
  <c r="O122" i="2" s="1"/>
  <c r="H10" i="2"/>
  <c r="N10" i="2"/>
  <c r="O10" i="2" s="1"/>
  <c r="H62" i="2"/>
  <c r="N62" i="2"/>
  <c r="O62" i="2" s="1"/>
  <c r="H69" i="2"/>
  <c r="N69" i="2"/>
  <c r="O69" i="2" s="1"/>
  <c r="H133" i="2"/>
  <c r="N133" i="2"/>
  <c r="O133" i="2" s="1"/>
  <c r="H197" i="2"/>
  <c r="N197" i="2"/>
  <c r="O197" i="2" s="1"/>
  <c r="H131" i="2"/>
  <c r="N131" i="2"/>
  <c r="O131" i="2" s="1"/>
  <c r="H83" i="2"/>
  <c r="N83" i="2"/>
  <c r="O83" i="2" s="1"/>
  <c r="H211" i="2"/>
  <c r="N211" i="2"/>
  <c r="O211" i="2" s="1"/>
  <c r="H43" i="2"/>
  <c r="N43" i="2"/>
  <c r="O43" i="2" s="1"/>
  <c r="H49" i="2"/>
  <c r="N49" i="2"/>
  <c r="O49" i="2" s="1"/>
  <c r="H113" i="2"/>
  <c r="N113" i="2"/>
  <c r="O113" i="2" s="1"/>
  <c r="H177" i="2"/>
  <c r="N177" i="2"/>
  <c r="O177" i="2" s="1"/>
  <c r="H241" i="2"/>
  <c r="N241" i="2"/>
  <c r="O241" i="2" s="1"/>
  <c r="H88" i="2"/>
  <c r="N88" i="2"/>
  <c r="O88" i="2" s="1"/>
  <c r="H230" i="2"/>
  <c r="N230" i="2"/>
  <c r="O230" i="2" s="1"/>
  <c r="H95" i="2"/>
  <c r="N95" i="2"/>
  <c r="O95" i="2" s="1"/>
  <c r="H204" i="2"/>
  <c r="N204" i="2"/>
  <c r="O204" i="2" s="1"/>
  <c r="H186" i="2"/>
  <c r="N186" i="2"/>
  <c r="O186" i="2" s="1"/>
  <c r="H90" i="2"/>
  <c r="N90" i="2"/>
  <c r="O90" i="2" s="1"/>
  <c r="H210" i="2"/>
  <c r="N210" i="2"/>
  <c r="O210" i="2" s="1"/>
  <c r="H14" i="2"/>
  <c r="N14" i="2"/>
  <c r="O14" i="2" s="1"/>
  <c r="H142" i="2"/>
  <c r="N142" i="2"/>
  <c r="O142" i="2" s="1"/>
  <c r="H118" i="2"/>
  <c r="N118" i="2"/>
  <c r="O118" i="2" s="1"/>
  <c r="H140" i="2"/>
  <c r="N140" i="2"/>
  <c r="O140" i="2" s="1"/>
  <c r="H36" i="2"/>
  <c r="N36" i="2"/>
  <c r="O36" i="2" s="1"/>
  <c r="H12" i="2"/>
  <c r="N12" i="2"/>
  <c r="O12" i="2" s="1"/>
  <c r="H8" i="2"/>
  <c r="N8" i="2"/>
  <c r="O8" i="2" s="1"/>
  <c r="H130" i="2"/>
  <c r="N130" i="2"/>
  <c r="O130" i="2" s="1"/>
  <c r="H238" i="2"/>
  <c r="N238" i="2"/>
  <c r="O238" i="2" s="1"/>
  <c r="H74" i="2"/>
  <c r="N74" i="2"/>
  <c r="O74" i="2" s="1"/>
  <c r="H234" i="2"/>
  <c r="N234" i="2"/>
  <c r="O234" i="2" s="1"/>
  <c r="H183" i="2"/>
  <c r="N183" i="2"/>
  <c r="O183" i="2" s="1"/>
  <c r="N151" i="2"/>
  <c r="O151" i="2" s="1"/>
  <c r="N239" i="2"/>
  <c r="O239" i="2" s="1"/>
  <c r="H107" i="2"/>
  <c r="N107" i="2"/>
  <c r="O107" i="2" s="1"/>
  <c r="H120" i="2"/>
  <c r="N120" i="2"/>
  <c r="O120" i="2" s="1"/>
  <c r="H46" i="2"/>
  <c r="N46" i="2"/>
  <c r="O46" i="2" s="1"/>
  <c r="H162" i="2"/>
  <c r="N162" i="2"/>
  <c r="O162" i="2" s="1"/>
  <c r="H123" i="2"/>
  <c r="N123" i="2"/>
  <c r="O123" i="2" s="1"/>
  <c r="H77" i="2"/>
  <c r="N77" i="2"/>
  <c r="O77" i="2" s="1"/>
  <c r="H141" i="2"/>
  <c r="N141" i="2"/>
  <c r="O141" i="2" s="1"/>
  <c r="H205" i="2"/>
  <c r="N205" i="2"/>
  <c r="O205" i="2" s="1"/>
  <c r="H155" i="2"/>
  <c r="N155" i="2"/>
  <c r="O155" i="2" s="1"/>
  <c r="H99" i="2"/>
  <c r="N99" i="2"/>
  <c r="O99" i="2" s="1"/>
  <c r="H235" i="2"/>
  <c r="N235" i="2"/>
  <c r="O235" i="2" s="1"/>
  <c r="H59" i="2"/>
  <c r="N59" i="2"/>
  <c r="O59" i="2" s="1"/>
  <c r="H57" i="2"/>
  <c r="N57" i="2"/>
  <c r="O57" i="2" s="1"/>
  <c r="H121" i="2"/>
  <c r="N121" i="2"/>
  <c r="O121" i="2" s="1"/>
  <c r="H185" i="2"/>
  <c r="N185" i="2"/>
  <c r="O185" i="2" s="1"/>
  <c r="H249" i="2"/>
  <c r="N249" i="2"/>
  <c r="O249" i="2" s="1"/>
  <c r="H114" i="2"/>
  <c r="N114" i="2"/>
  <c r="O114" i="2" s="1"/>
  <c r="H246" i="2"/>
  <c r="N246" i="2"/>
  <c r="O246" i="2" s="1"/>
  <c r="H102" i="2"/>
  <c r="N102" i="2"/>
  <c r="O102" i="2" s="1"/>
  <c r="H220" i="2"/>
  <c r="N220" i="2"/>
  <c r="O220" i="2" s="1"/>
  <c r="H223" i="2"/>
  <c r="N223" i="2"/>
  <c r="O223" i="2" s="1"/>
  <c r="H96" i="2"/>
  <c r="N96" i="2"/>
  <c r="O96" i="2" s="1"/>
  <c r="H215" i="2"/>
  <c r="N215" i="2"/>
  <c r="O215" i="2" s="1"/>
  <c r="H39" i="2"/>
  <c r="N39" i="2"/>
  <c r="O39" i="2" s="1"/>
  <c r="H184" i="2"/>
  <c r="N184" i="2"/>
  <c r="O184" i="2" s="1"/>
  <c r="H143" i="2"/>
  <c r="N143" i="2"/>
  <c r="O143" i="2" s="1"/>
  <c r="H132" i="2"/>
  <c r="N132" i="2"/>
  <c r="O132" i="2" s="1"/>
  <c r="H108" i="2"/>
  <c r="N108" i="2"/>
  <c r="O108" i="2" s="1"/>
  <c r="H75" i="2"/>
  <c r="N75" i="2"/>
  <c r="O75" i="2" s="1"/>
  <c r="H21" i="2"/>
  <c r="N21" i="2"/>
  <c r="O21" i="2" s="1"/>
  <c r="H136" i="2"/>
  <c r="N136" i="2"/>
  <c r="O136" i="2" s="1"/>
  <c r="H9" i="2"/>
  <c r="N9" i="2"/>
  <c r="O9" i="2" s="1"/>
  <c r="H138" i="2"/>
  <c r="N138" i="2"/>
  <c r="O138" i="2" s="1"/>
  <c r="H199" i="2"/>
  <c r="N199" i="2"/>
  <c r="O199" i="2" s="1"/>
  <c r="H158" i="2"/>
  <c r="N158" i="2"/>
  <c r="O158" i="2" s="1"/>
  <c r="N6" i="7" l="1"/>
  <c r="K4" i="2"/>
  <c r="K6" i="2" s="1"/>
  <c r="K7" i="2" s="1"/>
  <c r="K8" i="2" s="1"/>
  <c r="K10" i="2" s="1"/>
  <c r="N252" i="2"/>
  <c r="O252" i="2" s="1"/>
  <c r="N18" i="2"/>
  <c r="O18" i="2" s="1"/>
  <c r="N6" i="2"/>
  <c r="O6" i="2" s="1"/>
  <c r="N157" i="2"/>
  <c r="O157" i="2" s="1"/>
  <c r="N65" i="2"/>
  <c r="O65" i="2" s="1"/>
  <c r="N231" i="2"/>
  <c r="O231" i="2" s="1"/>
  <c r="N134" i="2"/>
  <c r="O134" i="2" s="1"/>
  <c r="N201" i="2"/>
  <c r="O201" i="2" s="1"/>
  <c r="N115" i="2"/>
  <c r="O115" i="2" s="1"/>
  <c r="N176" i="2"/>
  <c r="O176" i="2" s="1"/>
  <c r="N85" i="2"/>
  <c r="O85" i="2" s="1"/>
  <c r="N128" i="2"/>
  <c r="O128" i="2" s="1"/>
  <c r="N29" i="2"/>
  <c r="O29" i="2" s="1"/>
  <c r="N137" i="2"/>
  <c r="O137" i="2" s="1"/>
  <c r="N171" i="2"/>
  <c r="O171" i="2" s="1"/>
  <c r="N92" i="2"/>
  <c r="O92" i="2" s="1"/>
  <c r="N55" i="2"/>
  <c r="O55" i="2" s="1"/>
  <c r="N4" i="2"/>
  <c r="O4" i="2" s="1"/>
  <c r="N5" i="2"/>
  <c r="O5" i="2" s="1"/>
  <c r="N112" i="2"/>
  <c r="O112" i="2" s="1"/>
  <c r="N42" i="2"/>
  <c r="O42" i="2" s="1"/>
  <c r="N216" i="2"/>
  <c r="O216" i="2" s="1"/>
  <c r="N13" i="2"/>
  <c r="O13" i="2" s="1"/>
  <c r="N146" i="2"/>
  <c r="O146" i="2" s="1"/>
  <c r="N73" i="2"/>
  <c r="O73" i="2" s="1"/>
  <c r="N221" i="2"/>
  <c r="O221" i="2" s="1"/>
  <c r="N236" i="2"/>
  <c r="O236" i="2" s="1"/>
  <c r="N23" i="2"/>
  <c r="O23" i="2" s="1"/>
  <c r="S4" i="2" l="1"/>
  <c r="S6" i="2" s="1"/>
  <c r="S7" i="2" s="1"/>
  <c r="S8" i="2" s="1"/>
  <c r="S10" i="2" s="1"/>
</calcChain>
</file>

<file path=xl/sharedStrings.xml><?xml version="1.0" encoding="utf-8"?>
<sst xmlns="http://schemas.openxmlformats.org/spreadsheetml/2006/main" count="36" uniqueCount="21">
  <si>
    <t>Datum</t>
  </si>
  <si>
    <t>RikaTillsammans</t>
  </si>
  <si>
    <t>OMXS30</t>
  </si>
  <si>
    <t>RikaTillsammans-portföljen</t>
  </si>
  <si>
    <t>Stockholmsbörsen</t>
  </si>
  <si>
    <t>R(t)</t>
  </si>
  <si>
    <t>R(t) - R(medel)</t>
  </si>
  <si>
    <t xml:space="preserve">(R(t)-R(medel))^2 </t>
  </si>
  <si>
    <t>Varians</t>
  </si>
  <si>
    <t>Std</t>
  </si>
  <si>
    <t>Årsstd</t>
  </si>
  <si>
    <t>Volatilitet</t>
  </si>
  <si>
    <t>Summa</t>
  </si>
  <si>
    <t>Riskfria räntan</t>
  </si>
  <si>
    <t>RT %</t>
  </si>
  <si>
    <t>OMX %</t>
  </si>
  <si>
    <t>RT överavkastning</t>
  </si>
  <si>
    <t>OMX överavkastning</t>
  </si>
  <si>
    <t>Medel överavkastning</t>
  </si>
  <si>
    <t>Standardavvikelse</t>
  </si>
  <si>
    <t>Sharpe-kvot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</si>
</sst>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9" formatCode="0.0%"/>
    <numFmt numFmtId="171" formatCode="0.0000%"/>
    <numFmt numFmtId="177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169" fontId="0" fillId="0" borderId="0" xfId="1" applyNumberFormat="1" applyFont="1"/>
    <xf numFmtId="10" fontId="0" fillId="0" borderId="0" xfId="1" applyNumberFormat="1" applyFont="1"/>
    <xf numFmtId="0" fontId="2" fillId="0" borderId="0" xfId="0" applyFont="1"/>
    <xf numFmtId="171" fontId="0" fillId="0" borderId="0" xfId="1" applyNumberFormat="1" applyFont="1"/>
    <xf numFmtId="171" fontId="0" fillId="0" borderId="0" xfId="0" applyNumberFormat="1"/>
    <xf numFmtId="177" fontId="0" fillId="0" borderId="0" xfId="0" applyNumberForma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abSelected="1" topLeftCell="A236" workbookViewId="0">
      <selection activeCell="F6" sqref="F6"/>
    </sheetView>
  </sheetViews>
  <sheetFormatPr defaultRowHeight="15" x14ac:dyDescent="0.25"/>
  <cols>
    <col min="1" max="1" width="10.42578125" bestFit="1" customWidth="1"/>
    <col min="2" max="2" width="26" bestFit="1" customWidth="1"/>
    <col min="3" max="3" width="17.28515625" customWidth="1"/>
    <col min="11" max="11" width="12" bestFit="1" customWidth="1"/>
  </cols>
  <sheetData>
    <row r="1" spans="1:19" x14ac:dyDescent="0.25">
      <c r="F1" s="6" t="s">
        <v>1</v>
      </c>
      <c r="M1" s="6" t="s">
        <v>2</v>
      </c>
    </row>
    <row r="2" spans="1:19" x14ac:dyDescent="0.25">
      <c r="A2" t="s">
        <v>0</v>
      </c>
      <c r="B2" t="s">
        <v>3</v>
      </c>
      <c r="C2" t="s">
        <v>4</v>
      </c>
      <c r="D2" t="s">
        <v>4</v>
      </c>
      <c r="F2" t="s">
        <v>5</v>
      </c>
      <c r="G2" t="s">
        <v>6</v>
      </c>
      <c r="H2" t="s">
        <v>7</v>
      </c>
      <c r="M2" t="s">
        <v>5</v>
      </c>
      <c r="N2" t="s">
        <v>6</v>
      </c>
      <c r="O2" t="s">
        <v>7</v>
      </c>
    </row>
    <row r="3" spans="1:19" x14ac:dyDescent="0.25">
      <c r="A3" s="1">
        <v>42194</v>
      </c>
      <c r="B3" s="2">
        <v>100</v>
      </c>
      <c r="C3" s="2">
        <v>1590.5413000000001</v>
      </c>
      <c r="D3" s="3">
        <f>C3/C3*100</f>
        <v>100</v>
      </c>
    </row>
    <row r="4" spans="1:19" x14ac:dyDescent="0.25">
      <c r="A4" s="1">
        <v>42197</v>
      </c>
      <c r="B4" s="2">
        <v>99.968592999406994</v>
      </c>
      <c r="C4" s="2">
        <v>1614.4243220000001</v>
      </c>
      <c r="D4" s="3">
        <f>C4/C$3*100</f>
        <v>101.5015656619542</v>
      </c>
      <c r="F4">
        <f>LN(B4/B3)</f>
        <v>-3.141193362434534E-4</v>
      </c>
      <c r="G4">
        <f>F4-AVERAGE(F$4:F$253)</f>
        <v>-6.9351193808936244E-4</v>
      </c>
      <c r="H4">
        <f>G4*G4</f>
        <v>4.8095880827246372E-7</v>
      </c>
      <c r="J4" t="s">
        <v>12</v>
      </c>
      <c r="K4">
        <f>SUM(H4:H254)</f>
        <v>5.6023780860335491E-3</v>
      </c>
      <c r="M4">
        <f>LN(D4/D3)</f>
        <v>1.4904037615711E-2</v>
      </c>
      <c r="N4">
        <f>M4-AVERAGE(M$4:M$253)</f>
        <v>1.5678386778914227E-2</v>
      </c>
      <c r="O4">
        <f>N4*N4</f>
        <v>2.4581181198923244E-4</v>
      </c>
      <c r="R4" t="s">
        <v>12</v>
      </c>
      <c r="S4">
        <f>SUM(O4:O254)</f>
        <v>6.1952100108521396E-2</v>
      </c>
    </row>
    <row r="5" spans="1:19" x14ac:dyDescent="0.25">
      <c r="A5" s="1">
        <v>42198</v>
      </c>
      <c r="B5" s="2">
        <v>100.18157866839</v>
      </c>
      <c r="C5" s="2">
        <v>1616.2451129999999</v>
      </c>
      <c r="D5" s="3">
        <f t="shared" ref="D5:D68" si="0">C5/C$3*100</f>
        <v>101.61604184688571</v>
      </c>
      <c r="F5">
        <f>LN(B5/B4)</f>
        <v>2.1282594723876984E-3</v>
      </c>
      <c r="G5">
        <f t="shared" ref="G5:G68" si="1">F5-AVERAGE(F$4:F$253)</f>
        <v>1.7488668705417894E-3</v>
      </c>
      <c r="H5">
        <f t="shared" ref="H5:H68" si="2">G5*G5</f>
        <v>3.058535330878632E-6</v>
      </c>
      <c r="M5">
        <f>LN(D5/D4)</f>
        <v>1.1271912706757182E-3</v>
      </c>
      <c r="N5">
        <f>M5-AVERAGE(M$4:M$253)</f>
        <v>1.9015404338789473E-3</v>
      </c>
      <c r="O5">
        <f t="shared" ref="O5:O68" si="3">N5*N5</f>
        <v>3.615856021676535E-6</v>
      </c>
    </row>
    <row r="6" spans="1:19" x14ac:dyDescent="0.25">
      <c r="A6" s="1">
        <v>42199</v>
      </c>
      <c r="B6" s="2">
        <v>100.57403794280999</v>
      </c>
      <c r="C6" s="2">
        <v>1601.9667449999999</v>
      </c>
      <c r="D6" s="3">
        <f t="shared" si="0"/>
        <v>100.71833689574736</v>
      </c>
      <c r="F6">
        <f>LN(B6/B5)</f>
        <v>3.9098260959926244E-3</v>
      </c>
      <c r="G6">
        <f t="shared" si="1"/>
        <v>3.5304334941467152E-3</v>
      </c>
      <c r="H6">
        <f t="shared" si="2"/>
        <v>1.2463960656592985E-5</v>
      </c>
      <c r="J6" t="s">
        <v>8</v>
      </c>
      <c r="K6">
        <f>K4/(250)</f>
        <v>2.2409512344134195E-5</v>
      </c>
      <c r="M6">
        <f>LN(D6/D5)</f>
        <v>-8.8735374297237973E-3</v>
      </c>
      <c r="N6">
        <f>M6-AVERAGE(M$4:M$253)</f>
        <v>-8.099188266520568E-3</v>
      </c>
      <c r="O6">
        <f t="shared" si="3"/>
        <v>6.5596850576544446E-5</v>
      </c>
      <c r="R6" t="s">
        <v>8</v>
      </c>
      <c r="S6" s="4">
        <f>S4/(250)</f>
        <v>2.478084004340856E-4</v>
      </c>
    </row>
    <row r="7" spans="1:19" x14ac:dyDescent="0.25">
      <c r="A7" s="1">
        <v>42200</v>
      </c>
      <c r="B7" s="2">
        <v>100.69325140385</v>
      </c>
      <c r="C7" s="2">
        <v>1636.119211</v>
      </c>
      <c r="D7" s="3">
        <f t="shared" si="0"/>
        <v>102.86555973114308</v>
      </c>
      <c r="F7">
        <f>LN(B7/B6)</f>
        <v>1.1846284149644982E-3</v>
      </c>
      <c r="G7">
        <f t="shared" si="1"/>
        <v>8.0523581311858924E-4</v>
      </c>
      <c r="H7">
        <f t="shared" si="2"/>
        <v>6.4840471472875555E-7</v>
      </c>
      <c r="J7" t="s">
        <v>9</v>
      </c>
      <c r="K7">
        <f>SQRT(K6)</f>
        <v>4.7338686445796314E-3</v>
      </c>
      <c r="M7">
        <f>LN(D7/D6)</f>
        <v>2.1095012881529457E-2</v>
      </c>
      <c r="N7">
        <f>M7-AVERAGE(M$4:M$253)</f>
        <v>2.1869362044732686E-2</v>
      </c>
      <c r="O7">
        <f t="shared" si="3"/>
        <v>4.7826899624359463E-4</v>
      </c>
      <c r="R7" t="s">
        <v>9</v>
      </c>
      <c r="S7" s="4">
        <f>SQRT(S6)</f>
        <v>1.5741931280312642E-2</v>
      </c>
    </row>
    <row r="8" spans="1:19" x14ac:dyDescent="0.25">
      <c r="A8" s="1">
        <v>42201</v>
      </c>
      <c r="B8" s="2">
        <v>101.02597532925</v>
      </c>
      <c r="C8" s="2">
        <v>1635.4656239999999</v>
      </c>
      <c r="D8" s="3">
        <f t="shared" si="0"/>
        <v>102.82446761992283</v>
      </c>
      <c r="F8">
        <f>LN(B8/B7)</f>
        <v>3.2988846183024142E-3</v>
      </c>
      <c r="G8">
        <f t="shared" si="1"/>
        <v>2.9194920164565051E-3</v>
      </c>
      <c r="H8">
        <f t="shared" si="2"/>
        <v>8.52343363415327E-6</v>
      </c>
      <c r="J8" t="s">
        <v>10</v>
      </c>
      <c r="K8">
        <f>SQRT(252)*K7</f>
        <v>7.5147835036824706E-2</v>
      </c>
      <c r="M8">
        <f>LN(D8/D7)</f>
        <v>-3.9955375859613348E-4</v>
      </c>
      <c r="N8">
        <f>M8-AVERAGE(M$4:M$253)</f>
        <v>3.7479540460709547E-4</v>
      </c>
      <c r="O8">
        <f t="shared" si="3"/>
        <v>1.404715953145964E-7</v>
      </c>
      <c r="R8" t="s">
        <v>10</v>
      </c>
      <c r="S8" s="4">
        <f>SQRT(252)*S7</f>
        <v>0.24989541194145518</v>
      </c>
    </row>
    <row r="9" spans="1:19" x14ac:dyDescent="0.25">
      <c r="A9" s="1">
        <v>42204</v>
      </c>
      <c r="B9" s="2">
        <v>101.91938683854001</v>
      </c>
      <c r="C9" s="2">
        <v>1653.4434639999999</v>
      </c>
      <c r="D9" s="3">
        <f t="shared" si="0"/>
        <v>103.9547645823469</v>
      </c>
      <c r="F9">
        <f>LN(B9/B8)</f>
        <v>8.8045104468845187E-3</v>
      </c>
      <c r="G9">
        <f t="shared" si="1"/>
        <v>8.4251178450386096E-3</v>
      </c>
      <c r="H9">
        <f t="shared" si="2"/>
        <v>7.0982610702788028E-5</v>
      </c>
      <c r="M9">
        <f>LN(D9/D8)</f>
        <v>1.0932512013940281E-2</v>
      </c>
      <c r="N9">
        <f>M9-AVERAGE(M$4:M$253)</f>
        <v>1.1706861177143511E-2</v>
      </c>
      <c r="O9">
        <f t="shared" si="3"/>
        <v>1.3705059862090995E-4</v>
      </c>
    </row>
    <row r="10" spans="1:19" x14ac:dyDescent="0.25">
      <c r="A10" s="1">
        <v>42205</v>
      </c>
      <c r="B10" s="2">
        <v>101.23873506408</v>
      </c>
      <c r="C10" s="2">
        <v>1636.415675</v>
      </c>
      <c r="D10" s="3">
        <f t="shared" si="0"/>
        <v>102.88419892020408</v>
      </c>
      <c r="F10">
        <f>LN(B10/B9)</f>
        <v>-6.7007345298015844E-3</v>
      </c>
      <c r="G10">
        <f t="shared" si="1"/>
        <v>-7.0801271316474935E-3</v>
      </c>
      <c r="H10">
        <f t="shared" si="2"/>
        <v>5.0128200200290961E-5</v>
      </c>
      <c r="J10" t="s">
        <v>11</v>
      </c>
      <c r="K10" s="5">
        <f>K8</f>
        <v>7.5147835036824706E-2</v>
      </c>
      <c r="M10">
        <f>LN(D10/D9)</f>
        <v>-1.0351775159585914E-2</v>
      </c>
      <c r="N10">
        <f>M10-AVERAGE(M$4:M$253)</f>
        <v>-9.5774259963826852E-3</v>
      </c>
      <c r="O10">
        <f t="shared" si="3"/>
        <v>9.1727088716186874E-5</v>
      </c>
      <c r="R10" t="s">
        <v>11</v>
      </c>
      <c r="S10" s="5">
        <f>S8</f>
        <v>0.24989541194145518</v>
      </c>
    </row>
    <row r="11" spans="1:19" x14ac:dyDescent="0.25">
      <c r="A11" s="1">
        <v>42206</v>
      </c>
      <c r="B11" s="2">
        <v>100.95399655042</v>
      </c>
      <c r="C11" s="2">
        <v>1621.268718</v>
      </c>
      <c r="D11" s="3">
        <f t="shared" si="0"/>
        <v>101.93188432139424</v>
      </c>
      <c r="F11">
        <f>LN(B11/B10)</f>
        <v>-2.8165077905174993E-3</v>
      </c>
      <c r="G11">
        <f t="shared" si="1"/>
        <v>-3.1959003923634085E-3</v>
      </c>
      <c r="H11">
        <f t="shared" si="2"/>
        <v>1.0213779317908588E-5</v>
      </c>
      <c r="L11" s="5"/>
      <c r="M11">
        <f>LN(D11/D10)</f>
        <v>-9.299283986670329E-3</v>
      </c>
      <c r="N11">
        <f>M11-AVERAGE(M$4:M$253)</f>
        <v>-8.5249348234670997E-3</v>
      </c>
      <c r="O11">
        <f t="shared" si="3"/>
        <v>7.2674513744362036E-5</v>
      </c>
    </row>
    <row r="12" spans="1:19" x14ac:dyDescent="0.25">
      <c r="A12" s="1">
        <v>42207</v>
      </c>
      <c r="B12" s="2">
        <v>101.17772749208</v>
      </c>
      <c r="C12" s="2">
        <v>1619.812402</v>
      </c>
      <c r="D12" s="3">
        <f t="shared" si="0"/>
        <v>101.84032329119653</v>
      </c>
      <c r="F12">
        <f>LN(B12/B11)</f>
        <v>2.2137151808956888E-3</v>
      </c>
      <c r="G12">
        <f t="shared" si="1"/>
        <v>1.8343225790497799E-3</v>
      </c>
      <c r="H12">
        <f t="shared" si="2"/>
        <v>3.3647393240118361E-6</v>
      </c>
      <c r="M12">
        <f>LN(D12/D11)</f>
        <v>-8.9866069011502179E-4</v>
      </c>
      <c r="N12">
        <f>M12-AVERAGE(M$4:M$253)</f>
        <v>-1.2431152691179284E-4</v>
      </c>
      <c r="O12">
        <f t="shared" si="3"/>
        <v>1.5453355723141395E-8</v>
      </c>
    </row>
    <row r="13" spans="1:19" x14ac:dyDescent="0.25">
      <c r="A13" s="1">
        <v>42208</v>
      </c>
      <c r="B13" s="2">
        <v>100.99644582042001</v>
      </c>
      <c r="C13" s="2">
        <v>1612.8004539999999</v>
      </c>
      <c r="D13" s="3">
        <f t="shared" si="0"/>
        <v>101.39947035641261</v>
      </c>
      <c r="F13">
        <f>LN(B13/B12)</f>
        <v>-1.7933222357075383E-3</v>
      </c>
      <c r="G13">
        <f t="shared" si="1"/>
        <v>-2.1727148375534472E-3</v>
      </c>
      <c r="H13">
        <f t="shared" si="2"/>
        <v>4.7206897653249028E-6</v>
      </c>
      <c r="M13">
        <f>LN(D13/D12)</f>
        <v>-4.3382609113557201E-3</v>
      </c>
      <c r="N13">
        <f>M13-AVERAGE(M$4:M$253)</f>
        <v>-3.5639117481524912E-3</v>
      </c>
      <c r="O13">
        <f t="shared" si="3"/>
        <v>1.2701466948619346E-5</v>
      </c>
    </row>
    <row r="14" spans="1:19" x14ac:dyDescent="0.25">
      <c r="A14" s="1">
        <v>42211</v>
      </c>
      <c r="B14" s="2">
        <v>101.30017880958999</v>
      </c>
      <c r="C14" s="2">
        <v>1581.330449</v>
      </c>
      <c r="D14" s="3">
        <f t="shared" si="0"/>
        <v>99.420898344481841</v>
      </c>
      <c r="F14">
        <f>LN(B14/B13)</f>
        <v>3.0028500767942706E-3</v>
      </c>
      <c r="G14">
        <f t="shared" si="1"/>
        <v>2.6234574749483615E-3</v>
      </c>
      <c r="H14">
        <f t="shared" si="2"/>
        <v>6.882529122862433E-6</v>
      </c>
      <c r="M14">
        <f>LN(D14/D13)</f>
        <v>-1.970553135543298E-2</v>
      </c>
      <c r="N14">
        <f>M14-AVERAGE(M$4:M$253)</f>
        <v>-1.8931182192229751E-2</v>
      </c>
      <c r="O14">
        <f t="shared" si="3"/>
        <v>3.5838965919539681E-4</v>
      </c>
    </row>
    <row r="15" spans="1:19" x14ac:dyDescent="0.25">
      <c r="A15" s="1">
        <v>42212</v>
      </c>
      <c r="B15" s="2">
        <v>100.69578724531</v>
      </c>
      <c r="C15" s="2">
        <v>1588.2174560000001</v>
      </c>
      <c r="D15" s="3">
        <f t="shared" si="0"/>
        <v>99.853896028980827</v>
      </c>
      <c r="F15">
        <f>LN(B15/B14)</f>
        <v>-5.9842122565944584E-3</v>
      </c>
      <c r="G15">
        <f t="shared" si="1"/>
        <v>-6.3636048584403675E-3</v>
      </c>
      <c r="H15">
        <f t="shared" si="2"/>
        <v>4.0495466794365847E-5</v>
      </c>
      <c r="M15">
        <f>LN(D15/D14)</f>
        <v>4.3457414401772716E-3</v>
      </c>
      <c r="N15">
        <f>M15-AVERAGE(M$4:M$253)</f>
        <v>5.1200906033805008E-3</v>
      </c>
      <c r="O15">
        <f t="shared" si="3"/>
        <v>2.62153277868253E-5</v>
      </c>
    </row>
    <row r="16" spans="1:19" x14ac:dyDescent="0.25">
      <c r="A16" s="1">
        <v>42213</v>
      </c>
      <c r="B16" s="2">
        <v>100.69936680978</v>
      </c>
      <c r="C16" s="2">
        <v>1597.864059</v>
      </c>
      <c r="D16" s="3">
        <f t="shared" si="0"/>
        <v>100.460394143805</v>
      </c>
      <c r="F16">
        <f>LN(B16/B15)</f>
        <v>3.554767230789122E-5</v>
      </c>
      <c r="G16">
        <f t="shared" si="1"/>
        <v>-3.4384492953801779E-4</v>
      </c>
      <c r="H16">
        <f t="shared" si="2"/>
        <v>1.1822933556900442E-7</v>
      </c>
      <c r="M16">
        <f>LN(D16/D15)</f>
        <v>6.0554837860109251E-3</v>
      </c>
      <c r="N16">
        <f>M16-AVERAGE(M$4:M$253)</f>
        <v>6.8298329492141544E-3</v>
      </c>
      <c r="O16">
        <f t="shared" si="3"/>
        <v>4.6646618114171318E-5</v>
      </c>
    </row>
    <row r="17" spans="1:15" x14ac:dyDescent="0.25">
      <c r="A17" s="1">
        <v>42214</v>
      </c>
      <c r="B17" s="2">
        <v>101.30201051576</v>
      </c>
      <c r="C17" s="2">
        <v>1603.4987149999999</v>
      </c>
      <c r="D17" s="3">
        <f t="shared" si="0"/>
        <v>100.81465441985064</v>
      </c>
      <c r="F17">
        <f>LN(B17/B16)</f>
        <v>5.9667463846475987E-3</v>
      </c>
      <c r="G17">
        <f t="shared" si="1"/>
        <v>5.5873537828016896E-3</v>
      </c>
      <c r="H17">
        <f t="shared" si="2"/>
        <v>3.1218522294188352E-5</v>
      </c>
      <c r="M17">
        <f>LN(D17/D16)</f>
        <v>3.5201645151089521E-3</v>
      </c>
      <c r="N17">
        <f>M17-AVERAGE(M$4:M$253)</f>
        <v>4.2945136783121814E-3</v>
      </c>
      <c r="O17">
        <f t="shared" si="3"/>
        <v>1.8442847733210423E-5</v>
      </c>
    </row>
    <row r="18" spans="1:15" x14ac:dyDescent="0.25">
      <c r="A18" s="1">
        <v>42215</v>
      </c>
      <c r="B18" s="2">
        <v>101.35478796946001</v>
      </c>
      <c r="C18" s="2">
        <v>1615.644215</v>
      </c>
      <c r="D18" s="3">
        <f t="shared" si="0"/>
        <v>101.57826238149239</v>
      </c>
      <c r="F18">
        <f>LN(B18/B17)</f>
        <v>5.2085550830440494E-4</v>
      </c>
      <c r="G18">
        <f t="shared" si="1"/>
        <v>1.4146290645849596E-4</v>
      </c>
      <c r="H18">
        <f t="shared" si="2"/>
        <v>2.0011753903685179E-8</v>
      </c>
      <c r="M18">
        <f>LN(D18/D17)</f>
        <v>7.5458330953546357E-3</v>
      </c>
      <c r="N18">
        <f>M18-AVERAGE(M$4:M$253)</f>
        <v>8.320182258557865E-3</v>
      </c>
      <c r="O18">
        <f t="shared" si="3"/>
        <v>6.922543281562106E-5</v>
      </c>
    </row>
    <row r="19" spans="1:15" x14ac:dyDescent="0.25">
      <c r="A19" s="1">
        <v>42218</v>
      </c>
      <c r="B19" s="2">
        <v>101.69569499358001</v>
      </c>
      <c r="C19" s="2">
        <v>1618.284071</v>
      </c>
      <c r="D19" s="3">
        <f t="shared" si="0"/>
        <v>101.74423455712844</v>
      </c>
      <c r="F19">
        <f>LN(B19/B18)</f>
        <v>3.357858001239332E-3</v>
      </c>
      <c r="G19">
        <f t="shared" si="1"/>
        <v>2.9784653993934229E-3</v>
      </c>
      <c r="H19">
        <f t="shared" si="2"/>
        <v>8.8712561353838227E-6</v>
      </c>
      <c r="M19">
        <f>LN(D19/D18)</f>
        <v>1.6326005729814679E-3</v>
      </c>
      <c r="N19">
        <f>M19-AVERAGE(M$4:M$253)</f>
        <v>2.4069497361846968E-3</v>
      </c>
      <c r="O19">
        <f t="shared" si="3"/>
        <v>5.7934070325195814E-6</v>
      </c>
    </row>
    <row r="20" spans="1:15" x14ac:dyDescent="0.25">
      <c r="A20" s="1">
        <v>42219</v>
      </c>
      <c r="B20" s="2">
        <v>101.76740435399</v>
      </c>
      <c r="C20" s="2">
        <v>1611.8792539999999</v>
      </c>
      <c r="D20" s="3">
        <f t="shared" si="0"/>
        <v>101.34155296690504</v>
      </c>
      <c r="F20">
        <f>LN(B20/B19)</f>
        <v>7.0488814540939305E-4</v>
      </c>
      <c r="G20">
        <f t="shared" si="1"/>
        <v>3.2549554356348407E-4</v>
      </c>
      <c r="H20">
        <f t="shared" si="2"/>
        <v>1.0594734887968795E-7</v>
      </c>
      <c r="M20">
        <f>LN(D20/D19)</f>
        <v>-3.965635634632968E-3</v>
      </c>
      <c r="N20">
        <f>M20-AVERAGE(M$4:M$253)</f>
        <v>-3.1912864714297392E-3</v>
      </c>
      <c r="O20">
        <f t="shared" si="3"/>
        <v>1.0184309342730476E-5</v>
      </c>
    </row>
    <row r="21" spans="1:15" x14ac:dyDescent="0.25">
      <c r="A21" s="1">
        <v>42220</v>
      </c>
      <c r="B21" s="2">
        <v>102.01889260045</v>
      </c>
      <c r="C21" s="2">
        <v>1627.423941</v>
      </c>
      <c r="D21" s="3">
        <f t="shared" si="0"/>
        <v>102.31887351809097</v>
      </c>
      <c r="F21">
        <f>LN(B21/B20)</f>
        <v>2.4681578485552095E-3</v>
      </c>
      <c r="G21">
        <f t="shared" si="1"/>
        <v>2.0887652467093004E-3</v>
      </c>
      <c r="H21">
        <f t="shared" si="2"/>
        <v>4.3629402558605645E-6</v>
      </c>
      <c r="M21">
        <f>LN(D21/D20)</f>
        <v>9.5976235555279617E-3</v>
      </c>
      <c r="N21">
        <f>M21-AVERAGE(M$4:M$253)</f>
        <v>1.0371972718731191E-2</v>
      </c>
      <c r="O21">
        <f t="shared" si="3"/>
        <v>1.075778180781041E-4</v>
      </c>
    </row>
    <row r="22" spans="1:15" x14ac:dyDescent="0.25">
      <c r="A22" s="1">
        <v>42221</v>
      </c>
      <c r="B22" s="2">
        <v>101.73827183025</v>
      </c>
      <c r="C22" s="2">
        <v>1621.564721</v>
      </c>
      <c r="D22" s="3">
        <f t="shared" si="0"/>
        <v>101.95049452661178</v>
      </c>
      <c r="F22">
        <f>LN(B22/B21)</f>
        <v>-2.7544645942465759E-3</v>
      </c>
      <c r="G22">
        <f t="shared" si="1"/>
        <v>-3.133857196092485E-3</v>
      </c>
      <c r="H22">
        <f t="shared" si="2"/>
        <v>9.8210609255006519E-6</v>
      </c>
      <c r="M22">
        <f>LN(D22/D21)</f>
        <v>-3.6068001223974614E-3</v>
      </c>
      <c r="N22">
        <f>M22-AVERAGE(M$4:M$253)</f>
        <v>-2.8324509591942325E-3</v>
      </c>
      <c r="O22">
        <f t="shared" si="3"/>
        <v>8.0227784362403284E-6</v>
      </c>
    </row>
    <row r="23" spans="1:15" x14ac:dyDescent="0.25">
      <c r="A23" s="1">
        <v>42222</v>
      </c>
      <c r="B23" s="2">
        <v>102.416053202</v>
      </c>
      <c r="C23" s="2">
        <v>1612.2824639999999</v>
      </c>
      <c r="D23" s="3">
        <f t="shared" si="0"/>
        <v>101.36690345607498</v>
      </c>
      <c r="F23">
        <f>LN(B23/B22)</f>
        <v>6.6399167574606862E-3</v>
      </c>
      <c r="G23">
        <f t="shared" si="1"/>
        <v>6.2605241556147771E-3</v>
      </c>
      <c r="H23">
        <f t="shared" si="2"/>
        <v>3.9194162703036121E-5</v>
      </c>
      <c r="M23">
        <f>LN(D23/D22)</f>
        <v>-5.7407057049463578E-3</v>
      </c>
      <c r="N23">
        <f>M23-AVERAGE(M$4:M$253)</f>
        <v>-4.9663565417431286E-3</v>
      </c>
      <c r="O23">
        <f t="shared" si="3"/>
        <v>2.4664697299714768E-5</v>
      </c>
    </row>
    <row r="24" spans="1:15" x14ac:dyDescent="0.25">
      <c r="A24" s="1">
        <v>42225</v>
      </c>
      <c r="B24" s="2">
        <v>102.99300434446999</v>
      </c>
      <c r="C24" s="2">
        <v>1636.5401179999999</v>
      </c>
      <c r="D24" s="3">
        <f t="shared" si="0"/>
        <v>102.8920228603935</v>
      </c>
      <c r="F24">
        <f>LN(B24/B23)</f>
        <v>5.6175970681820748E-3</v>
      </c>
      <c r="G24">
        <f t="shared" si="1"/>
        <v>5.2382044663361656E-3</v>
      </c>
      <c r="H24">
        <f t="shared" si="2"/>
        <v>2.7438786031144155E-5</v>
      </c>
      <c r="M24">
        <f>LN(D24/D23)</f>
        <v>1.4933474630662188E-2</v>
      </c>
      <c r="N24">
        <f>M24-AVERAGE(M$4:M$253)</f>
        <v>1.5707823793865417E-2</v>
      </c>
      <c r="O24">
        <f t="shared" si="3"/>
        <v>2.4673572833912457E-4</v>
      </c>
    </row>
    <row r="25" spans="1:15" x14ac:dyDescent="0.25">
      <c r="A25" s="1">
        <v>42226</v>
      </c>
      <c r="B25" s="2">
        <v>102.7360703607</v>
      </c>
      <c r="C25" s="2">
        <v>1614.7198370000001</v>
      </c>
      <c r="D25" s="3">
        <f t="shared" si="0"/>
        <v>101.52014518579304</v>
      </c>
      <c r="F25">
        <f>LN(B25/B24)</f>
        <v>-2.4977910168662298E-3</v>
      </c>
      <c r="G25">
        <f t="shared" si="1"/>
        <v>-2.877183618712139E-3</v>
      </c>
      <c r="H25">
        <f t="shared" si="2"/>
        <v>8.2781855757854796E-6</v>
      </c>
      <c r="M25">
        <f>LN(D25/D24)</f>
        <v>-1.3422863087099784E-2</v>
      </c>
      <c r="N25">
        <f>M25-AVERAGE(M$4:M$253)</f>
        <v>-1.2648513923896555E-2</v>
      </c>
      <c r="O25">
        <f t="shared" si="3"/>
        <v>1.5998490448300502E-4</v>
      </c>
    </row>
    <row r="26" spans="1:15" x14ac:dyDescent="0.25">
      <c r="A26" s="1">
        <v>42227</v>
      </c>
      <c r="B26" s="2">
        <v>102.80619319938</v>
      </c>
      <c r="C26" s="2">
        <v>1575.035997</v>
      </c>
      <c r="D26" s="3">
        <f t="shared" si="0"/>
        <v>99.025155586969021</v>
      </c>
      <c r="F26">
        <f>LN(B26/B25)</f>
        <v>6.8232041611281525E-4</v>
      </c>
      <c r="G26">
        <f t="shared" si="1"/>
        <v>3.0292781426690627E-4</v>
      </c>
      <c r="H26">
        <f t="shared" si="2"/>
        <v>9.1765260656525263E-8</v>
      </c>
      <c r="M26">
        <f>LN(D26/D25)</f>
        <v>-2.4883338829687528E-2</v>
      </c>
      <c r="N26">
        <f>M26-AVERAGE(M$4:M$253)</f>
        <v>-2.4108989666484299E-2</v>
      </c>
      <c r="O26">
        <f t="shared" si="3"/>
        <v>5.8124338273864672E-4</v>
      </c>
    </row>
    <row r="27" spans="1:15" x14ac:dyDescent="0.25">
      <c r="A27" s="1">
        <v>42228</v>
      </c>
      <c r="B27" s="2">
        <v>102.56029281614001</v>
      </c>
      <c r="C27" s="2">
        <v>1594.1493989999999</v>
      </c>
      <c r="D27" s="3">
        <f t="shared" si="0"/>
        <v>100.22684723747818</v>
      </c>
      <c r="F27">
        <f>LN(B27/B26)</f>
        <v>-2.3947480967033336E-3</v>
      </c>
      <c r="G27">
        <f t="shared" si="1"/>
        <v>-2.7741406985492428E-3</v>
      </c>
      <c r="H27">
        <f t="shared" si="2"/>
        <v>7.6958566153472811E-6</v>
      </c>
      <c r="M27">
        <f>LN(D27/D26)</f>
        <v>1.2062174568441799E-2</v>
      </c>
      <c r="N27">
        <f>M27-AVERAGE(M$4:M$253)</f>
        <v>1.2836523731645028E-2</v>
      </c>
      <c r="O27">
        <f t="shared" si="3"/>
        <v>1.6477634151308601E-4</v>
      </c>
    </row>
    <row r="28" spans="1:15" x14ac:dyDescent="0.25">
      <c r="A28" s="1">
        <v>42229</v>
      </c>
      <c r="B28" s="2">
        <v>101.13236692642</v>
      </c>
      <c r="C28" s="2">
        <v>1586.825975</v>
      </c>
      <c r="D28" s="3">
        <f t="shared" si="0"/>
        <v>99.766411284007518</v>
      </c>
      <c r="F28">
        <f>LN(B28/B27)</f>
        <v>-1.4020625809588612E-2</v>
      </c>
      <c r="G28">
        <f t="shared" si="1"/>
        <v>-1.4400018411434521E-2</v>
      </c>
      <c r="H28">
        <f t="shared" si="2"/>
        <v>2.0736053024965318E-4</v>
      </c>
      <c r="M28">
        <f>LN(D28/D27)</f>
        <v>-4.6045228761582534E-3</v>
      </c>
      <c r="N28">
        <f>M28-AVERAGE(M$4:M$253)</f>
        <v>-3.8301737129550245E-3</v>
      </c>
      <c r="O28">
        <f t="shared" si="3"/>
        <v>1.4670230671411678E-5</v>
      </c>
    </row>
    <row r="29" spans="1:15" x14ac:dyDescent="0.25">
      <c r="A29" s="1">
        <v>42232</v>
      </c>
      <c r="B29" s="2">
        <v>101.27149295463001</v>
      </c>
      <c r="C29" s="2">
        <v>1592.8095269999999</v>
      </c>
      <c r="D29" s="3">
        <f t="shared" si="0"/>
        <v>100.1426072369199</v>
      </c>
      <c r="F29">
        <f>LN(B29/B28)</f>
        <v>1.3747371241139925E-3</v>
      </c>
      <c r="G29">
        <f t="shared" si="1"/>
        <v>9.953445222680836E-4</v>
      </c>
      <c r="H29">
        <f t="shared" si="2"/>
        <v>9.9071071800907958E-7</v>
      </c>
      <c r="M29">
        <f>LN(D29/D28)</f>
        <v>3.7636760939721301E-3</v>
      </c>
      <c r="N29">
        <f>M29-AVERAGE(M$4:M$253)</f>
        <v>4.5380252571753594E-3</v>
      </c>
      <c r="O29">
        <f t="shared" si="3"/>
        <v>2.0593673234761485E-5</v>
      </c>
    </row>
    <row r="30" spans="1:15" x14ac:dyDescent="0.25">
      <c r="A30" s="1">
        <v>42233</v>
      </c>
      <c r="B30" s="2">
        <v>101.54931875665</v>
      </c>
      <c r="C30" s="2">
        <v>1583.5288989999999</v>
      </c>
      <c r="D30" s="3">
        <f t="shared" si="0"/>
        <v>99.559118584346081</v>
      </c>
      <c r="F30">
        <f>LN(B30/B29)</f>
        <v>2.7396199970281306E-3</v>
      </c>
      <c r="G30">
        <f t="shared" si="1"/>
        <v>2.3602273951822215E-3</v>
      </c>
      <c r="H30">
        <f t="shared" si="2"/>
        <v>5.5706733569686544E-6</v>
      </c>
      <c r="M30">
        <f>LN(D30/D29)</f>
        <v>-5.8436181318045431E-3</v>
      </c>
      <c r="N30">
        <f>M30-AVERAGE(M$4:M$253)</f>
        <v>-5.0692689686013138E-3</v>
      </c>
      <c r="O30">
        <f t="shared" si="3"/>
        <v>2.5697487876024229E-5</v>
      </c>
    </row>
    <row r="31" spans="1:15" x14ac:dyDescent="0.25">
      <c r="A31" s="1">
        <v>42234</v>
      </c>
      <c r="B31" s="2">
        <v>101.27857132328</v>
      </c>
      <c r="C31" s="2">
        <v>1553.505893</v>
      </c>
      <c r="D31" s="3">
        <f t="shared" si="0"/>
        <v>97.671521827191782</v>
      </c>
      <c r="F31">
        <f>LN(B31/B30)</f>
        <v>-2.6697274627737219E-3</v>
      </c>
      <c r="G31">
        <f t="shared" si="1"/>
        <v>-3.049120064619631E-3</v>
      </c>
      <c r="H31">
        <f t="shared" si="2"/>
        <v>9.2971331684660235E-6</v>
      </c>
      <c r="M31">
        <f>LN(D31/D30)</f>
        <v>-1.9141593695385383E-2</v>
      </c>
      <c r="N31">
        <f>M31-AVERAGE(M$4:M$253)</f>
        <v>-1.8367244532182154E-2</v>
      </c>
      <c r="O31">
        <f t="shared" si="3"/>
        <v>3.3735567170497524E-4</v>
      </c>
    </row>
    <row r="32" spans="1:15" x14ac:dyDescent="0.25">
      <c r="A32" s="1">
        <v>42235</v>
      </c>
      <c r="B32" s="2">
        <v>101.58064018517</v>
      </c>
      <c r="C32" s="2">
        <v>1534.3878099999999</v>
      </c>
      <c r="D32" s="3">
        <f t="shared" si="0"/>
        <v>96.469535874359252</v>
      </c>
      <c r="F32">
        <f>LN(B32/B31)</f>
        <v>2.9781155403513196E-3</v>
      </c>
      <c r="G32">
        <f t="shared" si="1"/>
        <v>2.5987229385054105E-3</v>
      </c>
      <c r="H32">
        <f t="shared" si="2"/>
        <v>6.7533609111141951E-6</v>
      </c>
      <c r="M32">
        <f>LN(D32/D31)</f>
        <v>-1.2382762571510827E-2</v>
      </c>
      <c r="N32">
        <f>M32-AVERAGE(M$4:M$253)</f>
        <v>-1.1608413408307598E-2</v>
      </c>
      <c r="O32">
        <f t="shared" si="3"/>
        <v>1.3475526185817563E-4</v>
      </c>
    </row>
    <row r="33" spans="1:15" x14ac:dyDescent="0.25">
      <c r="A33" s="1">
        <v>42236</v>
      </c>
      <c r="B33" s="2">
        <v>101.95110649999999</v>
      </c>
      <c r="C33" s="2">
        <v>1495.356798</v>
      </c>
      <c r="D33" s="3">
        <f t="shared" si="0"/>
        <v>94.015590667152111</v>
      </c>
      <c r="F33">
        <f>LN(B33/B32)</f>
        <v>3.6403826920739105E-3</v>
      </c>
      <c r="G33">
        <f t="shared" si="1"/>
        <v>3.2609900902280014E-3</v>
      </c>
      <c r="H33">
        <f t="shared" si="2"/>
        <v>1.0634056368565228E-5</v>
      </c>
      <c r="M33">
        <f>LN(D33/D32)</f>
        <v>-2.5766641404829361E-2</v>
      </c>
      <c r="N33">
        <f>M33-AVERAGE(M$4:M$253)</f>
        <v>-2.4992292241626132E-2</v>
      </c>
      <c r="O33">
        <f t="shared" si="3"/>
        <v>6.2461467149084568E-4</v>
      </c>
    </row>
    <row r="34" spans="1:15" x14ac:dyDescent="0.25">
      <c r="A34" s="1">
        <v>42239</v>
      </c>
      <c r="B34" s="2">
        <v>100.42929311746001</v>
      </c>
      <c r="C34" s="2">
        <v>1428.0790139999999</v>
      </c>
      <c r="D34" s="3">
        <f t="shared" si="0"/>
        <v>89.785723514378404</v>
      </c>
      <c r="F34">
        <f>LN(B34/B33)</f>
        <v>-1.5039421500173598E-2</v>
      </c>
      <c r="G34">
        <f t="shared" si="1"/>
        <v>-1.5418814102019507E-2</v>
      </c>
      <c r="H34">
        <f t="shared" si="2"/>
        <v>2.377398283126356E-4</v>
      </c>
      <c r="M34">
        <f>LN(D34/D33)</f>
        <v>-4.6034644917829229E-2</v>
      </c>
      <c r="N34">
        <f>M34-AVERAGE(M$4:M$253)</f>
        <v>-4.5260295754626E-2</v>
      </c>
      <c r="O34">
        <f t="shared" si="3"/>
        <v>2.0484943717962163E-3</v>
      </c>
    </row>
    <row r="35" spans="1:15" x14ac:dyDescent="0.25">
      <c r="A35" s="1">
        <v>42240</v>
      </c>
      <c r="B35" s="2">
        <v>98.426302844912996</v>
      </c>
      <c r="C35" s="2">
        <v>1483.3492964699999</v>
      </c>
      <c r="D35" s="3">
        <f t="shared" si="0"/>
        <v>93.260658900840852</v>
      </c>
      <c r="F35">
        <f>LN(B35/B34)</f>
        <v>-2.0145855147899402E-2</v>
      </c>
      <c r="G35">
        <f t="shared" si="1"/>
        <v>-2.0525247749745311E-2</v>
      </c>
      <c r="H35">
        <f t="shared" si="2"/>
        <v>4.2128579518842496E-4</v>
      </c>
      <c r="M35">
        <f>LN(D35/D34)</f>
        <v>3.7972374797890451E-2</v>
      </c>
      <c r="N35">
        <f>M35-AVERAGE(M$4:M$253)</f>
        <v>3.8746723961093681E-2</v>
      </c>
      <c r="O35">
        <f t="shared" si="3"/>
        <v>1.5013086177171912E-3</v>
      </c>
    </row>
    <row r="36" spans="1:15" x14ac:dyDescent="0.25">
      <c r="A36" s="1">
        <v>42241</v>
      </c>
      <c r="B36" s="2">
        <v>97.919859014755005</v>
      </c>
      <c r="C36" s="2">
        <v>1458.195637</v>
      </c>
      <c r="D36" s="3">
        <f t="shared" si="0"/>
        <v>91.679206129385008</v>
      </c>
      <c r="F36">
        <f>LN(B36/B35)</f>
        <v>-5.1586947103003751E-3</v>
      </c>
      <c r="G36">
        <f t="shared" si="1"/>
        <v>-5.5380873121462842E-3</v>
      </c>
      <c r="H36">
        <f t="shared" si="2"/>
        <v>3.0670411076955654E-5</v>
      </c>
      <c r="M36">
        <f>LN(D36/D35)</f>
        <v>-1.7102762776571509E-2</v>
      </c>
      <c r="N36">
        <f>M36-AVERAGE(M$4:M$253)</f>
        <v>-1.632841361336828E-2</v>
      </c>
      <c r="O36">
        <f t="shared" si="3"/>
        <v>2.6661709112923054E-4</v>
      </c>
    </row>
    <row r="37" spans="1:15" x14ac:dyDescent="0.25">
      <c r="A37" s="1">
        <v>42242</v>
      </c>
      <c r="B37" s="2">
        <v>98.110711031994001</v>
      </c>
      <c r="C37" s="2">
        <v>1502.8602390000001</v>
      </c>
      <c r="D37" s="3">
        <f t="shared" si="0"/>
        <v>94.487344591429348</v>
      </c>
      <c r="F37">
        <f>LN(B37/B36)</f>
        <v>1.9471664801472594E-3</v>
      </c>
      <c r="G37">
        <f t="shared" si="1"/>
        <v>1.5677738783013504E-3</v>
      </c>
      <c r="H37">
        <f t="shared" si="2"/>
        <v>2.4579149334840574E-6</v>
      </c>
      <c r="M37">
        <f>LN(D37/D36)</f>
        <v>3.0170312082501316E-2</v>
      </c>
      <c r="N37">
        <f>M37-AVERAGE(M$4:M$253)</f>
        <v>3.0944661245704545E-2</v>
      </c>
      <c r="O37">
        <f t="shared" si="3"/>
        <v>9.5757205961140876E-4</v>
      </c>
    </row>
    <row r="38" spans="1:15" x14ac:dyDescent="0.25">
      <c r="A38" s="1">
        <v>42243</v>
      </c>
      <c r="B38" s="2">
        <v>98.387730333324001</v>
      </c>
      <c r="C38" s="2">
        <v>1509.705592</v>
      </c>
      <c r="D38" s="3">
        <f t="shared" si="0"/>
        <v>94.917723419064941</v>
      </c>
      <c r="F38">
        <f>LN(B38/B37)</f>
        <v>2.81955910620439E-3</v>
      </c>
      <c r="G38">
        <f t="shared" si="1"/>
        <v>2.4401665043584809E-3</v>
      </c>
      <c r="H38">
        <f t="shared" si="2"/>
        <v>5.9544125689930885E-6</v>
      </c>
      <c r="M38">
        <f>LN(D38/D37)</f>
        <v>4.5445412086240443E-3</v>
      </c>
      <c r="N38">
        <f>M38-AVERAGE(M$4:M$253)</f>
        <v>5.3188903718272736E-3</v>
      </c>
      <c r="O38">
        <f t="shared" si="3"/>
        <v>2.8290594787516872E-5</v>
      </c>
    </row>
    <row r="39" spans="1:15" x14ac:dyDescent="0.25">
      <c r="A39" s="1">
        <v>42246</v>
      </c>
      <c r="B39" s="2">
        <v>98.823977444231005</v>
      </c>
      <c r="C39" s="2">
        <v>1501.0725520000001</v>
      </c>
      <c r="D39" s="3">
        <f t="shared" si="0"/>
        <v>94.374949710516788</v>
      </c>
      <c r="F39">
        <f>LN(B39/B38)</f>
        <v>4.4241574436378614E-3</v>
      </c>
      <c r="G39">
        <f t="shared" si="1"/>
        <v>4.0447648417919523E-3</v>
      </c>
      <c r="H39">
        <f t="shared" si="2"/>
        <v>1.6360122625396276E-5</v>
      </c>
      <c r="M39">
        <f>LN(D39/D38)</f>
        <v>-5.7347723725168949E-3</v>
      </c>
      <c r="N39">
        <f>M39-AVERAGE(M$4:M$253)</f>
        <v>-4.9604232093136656E-3</v>
      </c>
      <c r="O39">
        <f t="shared" si="3"/>
        <v>2.4605798415497686E-5</v>
      </c>
    </row>
    <row r="40" spans="1:15" x14ac:dyDescent="0.25">
      <c r="A40" s="1">
        <v>42247</v>
      </c>
      <c r="B40" s="2">
        <v>98.828713773912995</v>
      </c>
      <c r="C40" s="2">
        <v>1469.864943</v>
      </c>
      <c r="D40" s="3">
        <f t="shared" si="0"/>
        <v>92.412874975330723</v>
      </c>
      <c r="F40">
        <f>LN(B40/B39)</f>
        <v>4.7925779848595402E-5</v>
      </c>
      <c r="G40">
        <f t="shared" si="1"/>
        <v>-3.3146682199731357E-4</v>
      </c>
      <c r="H40">
        <f t="shared" si="2"/>
        <v>1.0987025408499876E-7</v>
      </c>
      <c r="M40">
        <f>LN(D40/D39)</f>
        <v>-2.1009366199710555E-2</v>
      </c>
      <c r="N40">
        <f>M40-AVERAGE(M$4:M$253)</f>
        <v>-2.0235017036507326E-2</v>
      </c>
      <c r="O40">
        <f t="shared" si="3"/>
        <v>4.0945591446774174E-4</v>
      </c>
    </row>
    <row r="41" spans="1:15" x14ac:dyDescent="0.25">
      <c r="A41" s="1">
        <v>42248</v>
      </c>
      <c r="B41" s="2">
        <v>98.228717847480993</v>
      </c>
      <c r="C41" s="2">
        <v>1471.5133109999999</v>
      </c>
      <c r="D41" s="3">
        <f t="shared" si="0"/>
        <v>92.516510636976221</v>
      </c>
      <c r="F41">
        <f>LN(B41/B40)</f>
        <v>-6.0895727263495644E-3</v>
      </c>
      <c r="G41">
        <f t="shared" si="1"/>
        <v>-6.4689653281954735E-3</v>
      </c>
      <c r="H41">
        <f t="shared" si="2"/>
        <v>4.1847512417395171E-5</v>
      </c>
      <c r="M41">
        <f>LN(D41/D40)</f>
        <v>1.1208134624087942E-3</v>
      </c>
      <c r="N41">
        <f>M41-AVERAGE(M$4:M$253)</f>
        <v>1.8951626256120233E-3</v>
      </c>
      <c r="O41">
        <f t="shared" si="3"/>
        <v>3.591641377516658E-6</v>
      </c>
    </row>
    <row r="42" spans="1:15" x14ac:dyDescent="0.25">
      <c r="A42" s="1">
        <v>42249</v>
      </c>
      <c r="B42" s="2">
        <v>97.823058204017002</v>
      </c>
      <c r="C42" s="2">
        <v>1500.2110889999999</v>
      </c>
      <c r="D42" s="3">
        <f t="shared" si="0"/>
        <v>94.32078808642062</v>
      </c>
      <c r="F42">
        <f>LN(B42/B41)</f>
        <v>-4.1382968373040027E-3</v>
      </c>
      <c r="G42">
        <f t="shared" si="1"/>
        <v>-4.5176894391499118E-3</v>
      </c>
      <c r="H42">
        <f t="shared" si="2"/>
        <v>2.0409517868606644E-5</v>
      </c>
      <c r="M42">
        <f>LN(D42/D41)</f>
        <v>1.9314489685153129E-2</v>
      </c>
      <c r="N42">
        <f>M42-AVERAGE(M$4:M$253)</f>
        <v>2.0088838848356359E-2</v>
      </c>
      <c r="O42">
        <f t="shared" si="3"/>
        <v>4.0356144627523165E-4</v>
      </c>
    </row>
    <row r="43" spans="1:15" x14ac:dyDescent="0.25">
      <c r="A43" s="1">
        <v>42250</v>
      </c>
      <c r="B43" s="2">
        <v>97.793563575465001</v>
      </c>
      <c r="C43" s="2">
        <v>1461.4566400000001</v>
      </c>
      <c r="D43" s="3">
        <f t="shared" si="0"/>
        <v>91.884230859016355</v>
      </c>
      <c r="F43">
        <f>LN(B43/B42)</f>
        <v>-3.0155544561806009E-4</v>
      </c>
      <c r="G43">
        <f t="shared" si="1"/>
        <v>-6.8094804746396907E-4</v>
      </c>
      <c r="H43">
        <f t="shared" si="2"/>
        <v>4.6369024334499189E-7</v>
      </c>
      <c r="M43">
        <f>LN(D43/D42)</f>
        <v>-2.6172187227296015E-2</v>
      </c>
      <c r="N43">
        <f>M43-AVERAGE(M$4:M$253)</f>
        <v>-2.5397838064092786E-2</v>
      </c>
      <c r="O43">
        <f t="shared" si="3"/>
        <v>6.4505017832988036E-4</v>
      </c>
    </row>
    <row r="44" spans="1:15" x14ac:dyDescent="0.25">
      <c r="A44" s="1">
        <v>42253</v>
      </c>
      <c r="B44" s="2">
        <v>98.037357196201</v>
      </c>
      <c r="C44" s="2">
        <v>1471.7524020000001</v>
      </c>
      <c r="D44" s="3">
        <f t="shared" si="0"/>
        <v>92.531542689271888</v>
      </c>
      <c r="F44">
        <f>LN(B44/B43)</f>
        <v>2.489839150233447E-3</v>
      </c>
      <c r="G44">
        <f t="shared" si="1"/>
        <v>2.1104465483875378E-3</v>
      </c>
      <c r="H44">
        <f t="shared" si="2"/>
        <v>4.4539846336008721E-6</v>
      </c>
      <c r="M44">
        <f>LN(D44/D43)</f>
        <v>7.0201640156725359E-3</v>
      </c>
      <c r="N44">
        <f>M44-AVERAGE(M$4:M$253)</f>
        <v>7.7945131788757652E-3</v>
      </c>
      <c r="O44">
        <f t="shared" si="3"/>
        <v>6.0754435695667988E-5</v>
      </c>
    </row>
    <row r="45" spans="1:15" x14ac:dyDescent="0.25">
      <c r="A45" s="1">
        <v>42254</v>
      </c>
      <c r="B45" s="2">
        <v>97.856272446345997</v>
      </c>
      <c r="C45" s="2">
        <v>1488.876358</v>
      </c>
      <c r="D45" s="3">
        <f t="shared" si="0"/>
        <v>93.608154532045148</v>
      </c>
      <c r="F45">
        <f>LN(B45/B44)</f>
        <v>-1.8488074550025175E-3</v>
      </c>
      <c r="G45">
        <f t="shared" si="1"/>
        <v>-2.2282000568484266E-3</v>
      </c>
      <c r="H45">
        <f t="shared" si="2"/>
        <v>4.964875493339332E-6</v>
      </c>
      <c r="M45">
        <f>LN(D45/D44)</f>
        <v>1.156791232100635E-2</v>
      </c>
      <c r="N45">
        <f>M45-AVERAGE(M$4:M$253)</f>
        <v>1.2342261484209579E-2</v>
      </c>
      <c r="O45">
        <f t="shared" si="3"/>
        <v>1.5233141854460323E-4</v>
      </c>
    </row>
    <row r="46" spans="1:15" x14ac:dyDescent="0.25">
      <c r="A46" s="1">
        <v>42255</v>
      </c>
      <c r="B46" s="2">
        <v>97.826047734781</v>
      </c>
      <c r="C46" s="2">
        <v>1507.14589</v>
      </c>
      <c r="D46" s="3">
        <f t="shared" si="0"/>
        <v>94.756790659884146</v>
      </c>
      <c r="F46">
        <f>LN(B46/B45)</f>
        <v>-3.0891612259483582E-4</v>
      </c>
      <c r="G46">
        <f t="shared" si="1"/>
        <v>-6.883087244407448E-4</v>
      </c>
      <c r="H46">
        <f t="shared" si="2"/>
        <v>4.7376890014124515E-7</v>
      </c>
      <c r="M46">
        <f>LN(D46/D45)</f>
        <v>1.2196009870439809E-2</v>
      </c>
      <c r="N46">
        <f>M46-AVERAGE(M$4:M$253)</f>
        <v>1.2970359033643039E-2</v>
      </c>
      <c r="O46">
        <f t="shared" si="3"/>
        <v>1.6823021346160558E-4</v>
      </c>
    </row>
    <row r="47" spans="1:15" x14ac:dyDescent="0.25">
      <c r="A47" s="1">
        <v>42256</v>
      </c>
      <c r="B47" s="2">
        <v>97.831151504006996</v>
      </c>
      <c r="C47" s="2">
        <v>1494.346127</v>
      </c>
      <c r="D47" s="3">
        <f t="shared" si="0"/>
        <v>93.952048085768027</v>
      </c>
      <c r="F47">
        <f>LN(B47/B46)</f>
        <v>5.2170523211024138E-5</v>
      </c>
      <c r="G47">
        <f t="shared" si="1"/>
        <v>-3.2722207863488485E-4</v>
      </c>
      <c r="H47">
        <f t="shared" si="2"/>
        <v>1.0707428874613476E-7</v>
      </c>
      <c r="M47">
        <f>LN(D47/D46)</f>
        <v>-8.528985264085364E-3</v>
      </c>
      <c r="N47">
        <f>M47-AVERAGE(M$4:M$253)</f>
        <v>-7.7546361008821348E-3</v>
      </c>
      <c r="O47">
        <f t="shared" si="3"/>
        <v>6.0134381057104481E-5</v>
      </c>
    </row>
    <row r="48" spans="1:15" x14ac:dyDescent="0.25">
      <c r="A48" s="1">
        <v>42257</v>
      </c>
      <c r="B48" s="2">
        <v>97.647267202456007</v>
      </c>
      <c r="C48" s="2">
        <v>1488.4071469999999</v>
      </c>
      <c r="D48" s="3">
        <f t="shared" si="0"/>
        <v>93.57865444927458</v>
      </c>
      <c r="F48">
        <f>LN(B48/B47)</f>
        <v>-1.8813775659457465E-3</v>
      </c>
      <c r="G48">
        <f t="shared" si="1"/>
        <v>-2.2607701677916556E-3</v>
      </c>
      <c r="H48">
        <f t="shared" si="2"/>
        <v>5.1110817515767105E-6</v>
      </c>
      <c r="M48">
        <f>LN(D48/D47)</f>
        <v>-3.982218643534003E-3</v>
      </c>
      <c r="N48">
        <f>M48-AVERAGE(M$4:M$253)</f>
        <v>-3.2078694803307742E-3</v>
      </c>
      <c r="O48">
        <f t="shared" si="3"/>
        <v>1.0290426602837631E-5</v>
      </c>
    </row>
    <row r="49" spans="1:15" x14ac:dyDescent="0.25">
      <c r="A49" s="1">
        <v>42260</v>
      </c>
      <c r="B49" s="2">
        <v>96.736548473010998</v>
      </c>
      <c r="C49" s="2">
        <v>1467.7342080000001</v>
      </c>
      <c r="D49" s="3">
        <f t="shared" si="0"/>
        <v>92.278912091122692</v>
      </c>
      <c r="F49">
        <f>LN(B49/B48)</f>
        <v>-9.3703829200521109E-3</v>
      </c>
      <c r="G49">
        <f t="shared" si="1"/>
        <v>-9.74977552189802E-3</v>
      </c>
      <c r="H49">
        <f t="shared" si="2"/>
        <v>9.5058122727401806E-5</v>
      </c>
      <c r="M49">
        <f>LN(D49/D48)</f>
        <v>-1.3986662700614723E-2</v>
      </c>
      <c r="N49">
        <f>M49-AVERAGE(M$4:M$253)</f>
        <v>-1.3212313537411494E-2</v>
      </c>
      <c r="O49">
        <f t="shared" si="3"/>
        <v>1.7456522901086703E-4</v>
      </c>
    </row>
    <row r="50" spans="1:15" x14ac:dyDescent="0.25">
      <c r="A50" s="1">
        <v>42261</v>
      </c>
      <c r="B50" s="2">
        <v>96.568147053803997</v>
      </c>
      <c r="C50" s="2">
        <v>1469.0785350000001</v>
      </c>
      <c r="D50" s="3">
        <f t="shared" si="0"/>
        <v>92.363432185005195</v>
      </c>
      <c r="F50">
        <f>LN(B50/B49)</f>
        <v>-1.7423421748777464E-3</v>
      </c>
      <c r="G50">
        <f t="shared" si="1"/>
        <v>-2.1217347767236556E-3</v>
      </c>
      <c r="H50">
        <f t="shared" si="2"/>
        <v>4.5017584627585808E-6</v>
      </c>
      <c r="M50">
        <f>LN(D50/D49)</f>
        <v>9.1550072240666831E-4</v>
      </c>
      <c r="N50">
        <f>M50-AVERAGE(M$4:M$253)</f>
        <v>1.6898498856098973E-3</v>
      </c>
      <c r="O50">
        <f t="shared" si="3"/>
        <v>2.855592635895783E-6</v>
      </c>
    </row>
    <row r="51" spans="1:15" x14ac:dyDescent="0.25">
      <c r="A51" s="1">
        <v>42262</v>
      </c>
      <c r="B51" s="2">
        <v>96.414438757919996</v>
      </c>
      <c r="C51" s="2">
        <v>1483.6640420000001</v>
      </c>
      <c r="D51" s="3">
        <f t="shared" si="0"/>
        <v>93.280447480364074</v>
      </c>
      <c r="F51">
        <f>LN(B51/B50)</f>
        <v>-1.5929761510999742E-3</v>
      </c>
      <c r="G51">
        <f t="shared" si="1"/>
        <v>-1.9723687529458831E-3</v>
      </c>
      <c r="H51">
        <f t="shared" si="2"/>
        <v>3.8902384975972978E-6</v>
      </c>
      <c r="M51">
        <f>LN(D51/D50)</f>
        <v>9.8793750221930886E-3</v>
      </c>
      <c r="N51">
        <f>M51-AVERAGE(M$4:M$253)</f>
        <v>1.0653724185396318E-2</v>
      </c>
      <c r="O51">
        <f t="shared" si="3"/>
        <v>1.1350183901849843E-4</v>
      </c>
    </row>
    <row r="52" spans="1:15" x14ac:dyDescent="0.25">
      <c r="A52" s="1">
        <v>42263</v>
      </c>
      <c r="B52" s="2">
        <v>96.600914907171997</v>
      </c>
      <c r="C52" s="2">
        <v>1486.455903</v>
      </c>
      <c r="D52" s="3">
        <f t="shared" si="0"/>
        <v>93.455976465370625</v>
      </c>
      <c r="F52">
        <f>LN(B52/B51)</f>
        <v>1.9322422152372317E-3</v>
      </c>
      <c r="G52">
        <f t="shared" si="1"/>
        <v>1.5528496133913228E-3</v>
      </c>
      <c r="H52">
        <f t="shared" si="2"/>
        <v>2.4113419218095806E-6</v>
      </c>
      <c r="M52">
        <f>LN(D52/D51)</f>
        <v>1.8799657077592752E-3</v>
      </c>
      <c r="N52">
        <f>M52-AVERAGE(M$4:M$253)</f>
        <v>2.654314870962504E-3</v>
      </c>
      <c r="O52">
        <f t="shared" si="3"/>
        <v>7.0453874342126945E-6</v>
      </c>
    </row>
    <row r="53" spans="1:15" x14ac:dyDescent="0.25">
      <c r="A53" s="1">
        <v>42264</v>
      </c>
      <c r="B53" s="2">
        <v>96.809827564838997</v>
      </c>
      <c r="C53" s="2">
        <v>1453.1137719999999</v>
      </c>
      <c r="D53" s="3">
        <f t="shared" si="0"/>
        <v>91.35970075093303</v>
      </c>
      <c r="F53">
        <f>LN(B53/B52)</f>
        <v>2.1603012970712408E-3</v>
      </c>
      <c r="G53">
        <f t="shared" si="1"/>
        <v>1.7809086952253318E-3</v>
      </c>
      <c r="H53">
        <f t="shared" si="2"/>
        <v>3.1716357807291938E-6</v>
      </c>
      <c r="M53">
        <f>LN(D53/D52)</f>
        <v>-2.2686015063103859E-2</v>
      </c>
      <c r="N53">
        <f>M53-AVERAGE(M$4:M$253)</f>
        <v>-2.191166589990063E-2</v>
      </c>
      <c r="O53">
        <f t="shared" si="3"/>
        <v>4.8012110250886811E-4</v>
      </c>
    </row>
    <row r="54" spans="1:15" x14ac:dyDescent="0.25">
      <c r="A54" s="1">
        <v>42267</v>
      </c>
      <c r="B54" s="2">
        <v>97.530529563296994</v>
      </c>
      <c r="C54" s="2">
        <v>1462.661155</v>
      </c>
      <c r="D54" s="3">
        <f t="shared" si="0"/>
        <v>91.959960737894704</v>
      </c>
      <c r="F54">
        <f>LN(B54/B53)</f>
        <v>7.4169391574915771E-3</v>
      </c>
      <c r="G54">
        <f t="shared" si="1"/>
        <v>7.0375465556456679E-3</v>
      </c>
      <c r="H54">
        <f t="shared" si="2"/>
        <v>4.9527061522880203E-5</v>
      </c>
      <c r="M54">
        <f>LN(D54/D53)</f>
        <v>6.5488025382004445E-3</v>
      </c>
      <c r="N54">
        <f>M54-AVERAGE(M$4:M$253)</f>
        <v>7.3231517014036738E-3</v>
      </c>
      <c r="O54">
        <f t="shared" si="3"/>
        <v>5.3628550841771524E-5</v>
      </c>
    </row>
    <row r="55" spans="1:15" x14ac:dyDescent="0.25">
      <c r="A55" s="1">
        <v>42268</v>
      </c>
      <c r="B55" s="2">
        <v>97.622520773172994</v>
      </c>
      <c r="C55" s="2">
        <v>1425.391652</v>
      </c>
      <c r="D55" s="3">
        <f t="shared" si="0"/>
        <v>89.616764556820996</v>
      </c>
      <c r="F55">
        <f>LN(B55/B54)</f>
        <v>9.4275971121990506E-4</v>
      </c>
      <c r="G55">
        <f t="shared" si="1"/>
        <v>5.6336710937399614E-4</v>
      </c>
      <c r="H55">
        <f t="shared" si="2"/>
        <v>3.1738249992441212E-7</v>
      </c>
      <c r="M55">
        <f>LN(D55/D54)</f>
        <v>-2.5810866039406185E-2</v>
      </c>
      <c r="N55">
        <f>M55-AVERAGE(M$4:M$253)</f>
        <v>-2.5036516876202956E-2</v>
      </c>
      <c r="O55">
        <f t="shared" si="3"/>
        <v>6.2682717729239544E-4</v>
      </c>
    </row>
    <row r="56" spans="1:15" x14ac:dyDescent="0.25">
      <c r="A56" s="1">
        <v>42269</v>
      </c>
      <c r="B56" s="2">
        <v>97.824719694229998</v>
      </c>
      <c r="C56" s="2">
        <v>1421.4954359999999</v>
      </c>
      <c r="D56" s="3">
        <f t="shared" si="0"/>
        <v>89.371802920175654</v>
      </c>
      <c r="F56">
        <f>LN(B56/B55)</f>
        <v>2.0690902845205117E-3</v>
      </c>
      <c r="G56">
        <f t="shared" si="1"/>
        <v>1.6896976826746028E-3</v>
      </c>
      <c r="H56">
        <f t="shared" si="2"/>
        <v>2.8550782588359229E-6</v>
      </c>
      <c r="M56">
        <f>LN(D56/D55)</f>
        <v>-2.7371780559946215E-3</v>
      </c>
      <c r="N56">
        <f>M56-AVERAGE(M$4:M$253)</f>
        <v>-1.9628288927913927E-3</v>
      </c>
      <c r="O56">
        <f t="shared" si="3"/>
        <v>3.8526972623766849E-6</v>
      </c>
    </row>
    <row r="57" spans="1:15" x14ac:dyDescent="0.25">
      <c r="A57" s="1">
        <v>42270</v>
      </c>
      <c r="B57" s="2">
        <v>97.938268745415002</v>
      </c>
      <c r="C57" s="2">
        <v>1381.871748</v>
      </c>
      <c r="D57" s="3">
        <f t="shared" si="0"/>
        <v>86.880595178509338</v>
      </c>
      <c r="F57">
        <f>LN(B57/B56)</f>
        <v>1.1600667197017482E-3</v>
      </c>
      <c r="G57">
        <f t="shared" si="1"/>
        <v>7.8067411785583932E-4</v>
      </c>
      <c r="H57">
        <f t="shared" si="2"/>
        <v>6.0945207828999291E-7</v>
      </c>
      <c r="M57">
        <f>LN(D57/D56)</f>
        <v>-2.8270522108316171E-2</v>
      </c>
      <c r="N57">
        <f>M57-AVERAGE(M$4:M$253)</f>
        <v>-2.7496172945112942E-2</v>
      </c>
      <c r="O57">
        <f t="shared" si="3"/>
        <v>7.5603952662756091E-4</v>
      </c>
    </row>
    <row r="58" spans="1:15" x14ac:dyDescent="0.25">
      <c r="A58" s="1">
        <v>42271</v>
      </c>
      <c r="B58" s="2">
        <v>98.095532762396999</v>
      </c>
      <c r="C58" s="2">
        <v>1418.4706209999999</v>
      </c>
      <c r="D58" s="3">
        <f t="shared" si="0"/>
        <v>89.181627726359565</v>
      </c>
      <c r="F58">
        <f>LN(B58/B57)</f>
        <v>1.6044585118410507E-3</v>
      </c>
      <c r="G58">
        <f t="shared" si="1"/>
        <v>1.2250659099951417E-3</v>
      </c>
      <c r="H58">
        <f t="shared" si="2"/>
        <v>1.5007864838322248E-6</v>
      </c>
      <c r="M58">
        <f>LN(D58/D57)</f>
        <v>2.6140344435000785E-2</v>
      </c>
      <c r="N58">
        <f>M58-AVERAGE(M$4:M$253)</f>
        <v>2.6914693598204014E-2</v>
      </c>
      <c r="O58">
        <f t="shared" si="3"/>
        <v>7.2440073148520416E-4</v>
      </c>
    </row>
    <row r="59" spans="1:15" x14ac:dyDescent="0.25">
      <c r="A59" s="1">
        <v>42274</v>
      </c>
      <c r="B59" s="2">
        <v>97.748580262217999</v>
      </c>
      <c r="C59" s="2">
        <v>1389.3765800000001</v>
      </c>
      <c r="D59" s="3">
        <f t="shared" si="0"/>
        <v>87.352436557290275</v>
      </c>
      <c r="F59">
        <f>LN(B59/B58)</f>
        <v>-3.5431533558897615E-3</v>
      </c>
      <c r="G59">
        <f t="shared" si="1"/>
        <v>-3.9225459577356707E-3</v>
      </c>
      <c r="H59">
        <f t="shared" si="2"/>
        <v>1.5386366790548449E-5</v>
      </c>
      <c r="M59">
        <f>LN(D59/D58)</f>
        <v>-2.0724120799860857E-2</v>
      </c>
      <c r="N59">
        <f>M59-AVERAGE(M$4:M$253)</f>
        <v>-1.9949771636657627E-2</v>
      </c>
      <c r="O59">
        <f t="shared" si="3"/>
        <v>3.9799338835478916E-4</v>
      </c>
    </row>
    <row r="60" spans="1:15" x14ac:dyDescent="0.25">
      <c r="A60" s="1">
        <v>42275</v>
      </c>
      <c r="B60" s="2">
        <v>98.063280465177002</v>
      </c>
      <c r="C60" s="2">
        <v>1391.8798939999999</v>
      </c>
      <c r="D60" s="3">
        <f t="shared" si="0"/>
        <v>87.50982410830828</v>
      </c>
      <c r="F60">
        <f>LN(B60/B59)</f>
        <v>3.2143147278419037E-3</v>
      </c>
      <c r="G60">
        <f t="shared" si="1"/>
        <v>2.8349221259959946E-3</v>
      </c>
      <c r="H60">
        <f t="shared" si="2"/>
        <v>8.0367834604616495E-6</v>
      </c>
      <c r="M60">
        <f>LN(D60/D59)</f>
        <v>1.800132205998059E-3</v>
      </c>
      <c r="N60">
        <f>M60-AVERAGE(M$4:M$253)</f>
        <v>2.574481369201288E-3</v>
      </c>
      <c r="O60">
        <f t="shared" si="3"/>
        <v>6.6279543203645386E-6</v>
      </c>
    </row>
    <row r="61" spans="1:15" x14ac:dyDescent="0.25">
      <c r="A61" s="1">
        <v>42276</v>
      </c>
      <c r="B61" s="2">
        <v>97.426076615699998</v>
      </c>
      <c r="C61" s="2">
        <v>1416.8851070000001</v>
      </c>
      <c r="D61" s="3">
        <f t="shared" si="0"/>
        <v>89.081943801144931</v>
      </c>
      <c r="F61">
        <f>LN(B61/B60)</f>
        <v>-6.519087439587074E-3</v>
      </c>
      <c r="G61">
        <f t="shared" si="1"/>
        <v>-6.8984800414329831E-3</v>
      </c>
      <c r="H61">
        <f t="shared" si="2"/>
        <v>4.7589026882049214E-5</v>
      </c>
      <c r="M61">
        <f>LN(D61/D60)</f>
        <v>1.7805600414485652E-2</v>
      </c>
      <c r="N61">
        <f>M61-AVERAGE(M$4:M$253)</f>
        <v>1.8579949577688881E-2</v>
      </c>
      <c r="O61">
        <f t="shared" si="3"/>
        <v>3.4521452630946123E-4</v>
      </c>
    </row>
    <row r="62" spans="1:15" x14ac:dyDescent="0.25">
      <c r="A62" s="1">
        <v>42277</v>
      </c>
      <c r="B62" s="2">
        <v>97.059556167674003</v>
      </c>
      <c r="C62" s="2">
        <v>1404.4539609999999</v>
      </c>
      <c r="D62" s="3">
        <f t="shared" si="0"/>
        <v>88.300376796251683</v>
      </c>
      <c r="F62">
        <f>LN(B62/B61)</f>
        <v>-3.7691306724320765E-3</v>
      </c>
      <c r="G62">
        <f t="shared" si="1"/>
        <v>-4.1485232742779852E-3</v>
      </c>
      <c r="H62">
        <f t="shared" si="2"/>
        <v>1.7210245357226137E-5</v>
      </c>
      <c r="M62">
        <f>LN(D62/D61)</f>
        <v>-8.8122881701246988E-3</v>
      </c>
      <c r="N62">
        <f>M62-AVERAGE(M$4:M$253)</f>
        <v>-8.0379390069214695E-3</v>
      </c>
      <c r="O62">
        <f t="shared" si="3"/>
        <v>6.46084634789897E-5</v>
      </c>
    </row>
    <row r="63" spans="1:15" x14ac:dyDescent="0.25">
      <c r="A63" s="1">
        <v>42278</v>
      </c>
      <c r="B63" s="2">
        <v>97.381636997149997</v>
      </c>
      <c r="C63" s="2">
        <v>1412.857262</v>
      </c>
      <c r="D63" s="3">
        <f t="shared" si="0"/>
        <v>88.828706428434131</v>
      </c>
      <c r="F63">
        <f>LN(B63/B62)</f>
        <v>3.3128898132104771E-3</v>
      </c>
      <c r="G63">
        <f t="shared" si="1"/>
        <v>2.933497211364568E-3</v>
      </c>
      <c r="H63">
        <f t="shared" si="2"/>
        <v>8.6054058890836973E-6</v>
      </c>
      <c r="M63">
        <f>LN(D63/D62)</f>
        <v>5.9654935188915891E-3</v>
      </c>
      <c r="N63">
        <f>M63-AVERAGE(M$4:M$253)</f>
        <v>6.7398426820948184E-3</v>
      </c>
      <c r="O63">
        <f t="shared" si="3"/>
        <v>4.5425479379387077E-5</v>
      </c>
    </row>
    <row r="64" spans="1:15" x14ac:dyDescent="0.25">
      <c r="A64" s="1">
        <v>42281</v>
      </c>
      <c r="B64" s="2">
        <v>98.038889377958995</v>
      </c>
      <c r="C64" s="2">
        <v>1456.9723899999999</v>
      </c>
      <c r="D64" s="3">
        <f t="shared" si="0"/>
        <v>91.602298538239765</v>
      </c>
      <c r="F64">
        <f>LN(B64/B63)</f>
        <v>6.726569324205769E-3</v>
      </c>
      <c r="G64">
        <f t="shared" si="1"/>
        <v>6.3471767223598598E-3</v>
      </c>
      <c r="H64">
        <f t="shared" si="2"/>
        <v>4.0286652344866853E-5</v>
      </c>
      <c r="M64">
        <f>LN(D64/D63)</f>
        <v>3.0746496229560032E-2</v>
      </c>
      <c r="N64">
        <f>M64-AVERAGE(M$4:M$253)</f>
        <v>3.1520845392763258E-2</v>
      </c>
      <c r="O64">
        <f t="shared" si="3"/>
        <v>9.9356369427448473E-4</v>
      </c>
    </row>
    <row r="65" spans="1:15" x14ac:dyDescent="0.25">
      <c r="A65" s="1">
        <v>42282</v>
      </c>
      <c r="B65" s="2">
        <v>98.174101241257006</v>
      </c>
      <c r="C65" s="2">
        <v>1457.15183</v>
      </c>
      <c r="D65" s="3">
        <f t="shared" si="0"/>
        <v>91.613580232088282</v>
      </c>
      <c r="F65">
        <f>LN(B65/B64)</f>
        <v>1.3782154206401416E-3</v>
      </c>
      <c r="G65">
        <f t="shared" si="1"/>
        <v>9.9882281879423262E-4</v>
      </c>
      <c r="H65">
        <f t="shared" si="2"/>
        <v>9.9764702334405652E-7</v>
      </c>
      <c r="M65">
        <f>LN(D65/D64)</f>
        <v>1.2315192262262592E-4</v>
      </c>
      <c r="N65">
        <f>M65-AVERAGE(M$4:M$253)</f>
        <v>8.9750108582585487E-4</v>
      </c>
      <c r="O65">
        <f t="shared" si="3"/>
        <v>8.0550819905858847E-7</v>
      </c>
    </row>
    <row r="66" spans="1:15" x14ac:dyDescent="0.25">
      <c r="A66" s="1">
        <v>42283</v>
      </c>
      <c r="B66" s="2">
        <v>98.170525721245994</v>
      </c>
      <c r="C66" s="2">
        <v>1452.007216</v>
      </c>
      <c r="D66" s="3">
        <f t="shared" si="0"/>
        <v>91.290129718731592</v>
      </c>
      <c r="F66">
        <f>LN(B66/B65)</f>
        <v>-3.6420859248570787E-5</v>
      </c>
      <c r="G66">
        <f t="shared" si="1"/>
        <v>-4.1581346109447978E-4</v>
      </c>
      <c r="H66">
        <f t="shared" si="2"/>
        <v>1.7290083442737045E-7</v>
      </c>
      <c r="M66">
        <f>LN(D66/D65)</f>
        <v>-3.5368429718648682E-3</v>
      </c>
      <c r="N66">
        <f>M66-AVERAGE(M$4:M$253)</f>
        <v>-2.7624938086616394E-3</v>
      </c>
      <c r="O66">
        <f t="shared" si="3"/>
        <v>7.6313720428938903E-6</v>
      </c>
    </row>
    <row r="67" spans="1:15" x14ac:dyDescent="0.25">
      <c r="A67" s="1">
        <v>42284</v>
      </c>
      <c r="B67" s="2">
        <v>98.400575457414007</v>
      </c>
      <c r="C67" s="2">
        <v>1464.4880880000001</v>
      </c>
      <c r="D67" s="3">
        <f t="shared" si="0"/>
        <v>92.074823080670711</v>
      </c>
      <c r="F67">
        <f>LN(B67/B66)</f>
        <v>2.3406272826126014E-3</v>
      </c>
      <c r="G67">
        <f t="shared" si="1"/>
        <v>1.9612346807666922E-3</v>
      </c>
      <c r="H67">
        <f t="shared" si="2"/>
        <v>3.8464414730420291E-6</v>
      </c>
      <c r="M67">
        <f>LN(D67/D66)</f>
        <v>8.5588673312733069E-3</v>
      </c>
      <c r="N67">
        <f>M67-AVERAGE(M$4:M$253)</f>
        <v>9.3332164944765362E-3</v>
      </c>
      <c r="O67">
        <f t="shared" si="3"/>
        <v>8.7108930132768881E-5</v>
      </c>
    </row>
    <row r="68" spans="1:15" x14ac:dyDescent="0.25">
      <c r="A68" s="1">
        <v>42285</v>
      </c>
      <c r="B68" s="2">
        <v>98.234867101624005</v>
      </c>
      <c r="C68" s="2">
        <v>1483.7403260000001</v>
      </c>
      <c r="D68" s="3">
        <f t="shared" si="0"/>
        <v>93.285243583426606</v>
      </c>
      <c r="F68">
        <f>LN(B68/B67)</f>
        <v>-1.6854377101174428E-3</v>
      </c>
      <c r="G68">
        <f t="shared" si="1"/>
        <v>-2.064830311963352E-3</v>
      </c>
      <c r="H68">
        <f t="shared" si="2"/>
        <v>4.2635242172026738E-6</v>
      </c>
      <c r="M68">
        <f>LN(D68/D67)</f>
        <v>1.3060393535685949E-2</v>
      </c>
      <c r="N68">
        <f>M68-AVERAGE(M$4:M$253)</f>
        <v>1.3834742698889178E-2</v>
      </c>
      <c r="O68">
        <f t="shared" si="3"/>
        <v>1.9140010554446742E-4</v>
      </c>
    </row>
    <row r="69" spans="1:15" x14ac:dyDescent="0.25">
      <c r="A69" s="1">
        <v>42288</v>
      </c>
      <c r="B69" s="2">
        <v>98.413624756127007</v>
      </c>
      <c r="C69" s="2">
        <v>1481.4290329999999</v>
      </c>
      <c r="D69" s="3">
        <f t="shared" ref="D69:D132" si="4">C69/C$3*100</f>
        <v>93.139928714834369</v>
      </c>
      <c r="F69">
        <f>LN(B69/B68)</f>
        <v>1.818042966424721E-3</v>
      </c>
      <c r="G69">
        <f t="shared" ref="G69:G132" si="5">F69-AVERAGE(F$4:F$253)</f>
        <v>1.4386503645788121E-3</v>
      </c>
      <c r="H69">
        <f t="shared" ref="H69:H132" si="6">G69*G69</f>
        <v>2.0697148715027489E-6</v>
      </c>
      <c r="M69">
        <f>LN(D69/D68)</f>
        <v>-1.5589621962682194E-3</v>
      </c>
      <c r="N69">
        <f>M69-AVERAGE(M$4:M$253)</f>
        <v>-7.846130330649905E-4</v>
      </c>
      <c r="O69">
        <f t="shared" ref="O69:O132" si="7">N69*N69</f>
        <v>6.1561761165544385E-7</v>
      </c>
    </row>
    <row r="70" spans="1:15" x14ac:dyDescent="0.25">
      <c r="A70" s="1">
        <v>42289</v>
      </c>
      <c r="B70" s="2">
        <v>98.542027008811999</v>
      </c>
      <c r="C70" s="2">
        <v>1460.109303</v>
      </c>
      <c r="D70" s="3">
        <f t="shared" si="4"/>
        <v>91.799521521383937</v>
      </c>
      <c r="F70">
        <f>LN(B70/B69)</f>
        <v>1.3038698785793848E-3</v>
      </c>
      <c r="G70">
        <f t="shared" si="5"/>
        <v>9.2447727673347592E-4</v>
      </c>
      <c r="H70">
        <f t="shared" si="6"/>
        <v>8.5465823519654379E-7</v>
      </c>
      <c r="M70">
        <f>LN(D70/D69)</f>
        <v>-1.4495886771427101E-2</v>
      </c>
      <c r="N70">
        <f>M70-AVERAGE(M$4:M$253)</f>
        <v>-1.3721537608223871E-2</v>
      </c>
      <c r="O70">
        <f t="shared" si="7"/>
        <v>1.8828059433390209E-4</v>
      </c>
    </row>
    <row r="71" spans="1:15" x14ac:dyDescent="0.25">
      <c r="A71" s="1">
        <v>42290</v>
      </c>
      <c r="B71" s="2">
        <v>98.162588537614994</v>
      </c>
      <c r="C71" s="2">
        <v>1442.750153</v>
      </c>
      <c r="D71" s="3">
        <f t="shared" si="4"/>
        <v>90.708122637243051</v>
      </c>
      <c r="F71">
        <f>LN(B71/B70)</f>
        <v>-3.8579566703876396E-3</v>
      </c>
      <c r="G71">
        <f t="shared" si="5"/>
        <v>-4.2373492722335487E-3</v>
      </c>
      <c r="H71">
        <f t="shared" si="6"/>
        <v>1.7955128854898184E-5</v>
      </c>
      <c r="M71">
        <f>LN(D71/D70)</f>
        <v>-1.1960177330076927E-2</v>
      </c>
      <c r="N71">
        <f>M71-AVERAGE(M$4:M$253)</f>
        <v>-1.1185828166873697E-2</v>
      </c>
      <c r="O71">
        <f t="shared" si="7"/>
        <v>1.2512275177882498E-4</v>
      </c>
    </row>
    <row r="72" spans="1:15" x14ac:dyDescent="0.25">
      <c r="A72" s="1">
        <v>42291</v>
      </c>
      <c r="B72" s="2">
        <v>98.591970481838999</v>
      </c>
      <c r="C72" s="2">
        <v>1453.8702229999999</v>
      </c>
      <c r="D72" s="3">
        <f t="shared" si="4"/>
        <v>91.407260094409367</v>
      </c>
      <c r="F72">
        <f>LN(B72/B71)</f>
        <v>4.3646523670333301E-3</v>
      </c>
      <c r="G72">
        <f t="shared" si="5"/>
        <v>3.9852597651874209E-3</v>
      </c>
      <c r="H72">
        <f t="shared" si="6"/>
        <v>1.5882295396021698E-5</v>
      </c>
      <c r="M72">
        <f>LN(D72/D71)</f>
        <v>7.6779993132527107E-3</v>
      </c>
      <c r="N72">
        <f>M72-AVERAGE(M$4:M$253)</f>
        <v>8.4523484764559391E-3</v>
      </c>
      <c r="O72">
        <f t="shared" si="7"/>
        <v>7.1442194767447041E-5</v>
      </c>
    </row>
    <row r="73" spans="1:15" x14ac:dyDescent="0.25">
      <c r="A73" s="1">
        <v>42292</v>
      </c>
      <c r="B73" s="2">
        <v>99.320318630724003</v>
      </c>
      <c r="C73" s="2">
        <v>1452.3550760000001</v>
      </c>
      <c r="D73" s="3">
        <f t="shared" si="4"/>
        <v>91.312000260540231</v>
      </c>
      <c r="F73">
        <f>LN(B73/B72)</f>
        <v>7.3603457402015744E-3</v>
      </c>
      <c r="G73">
        <f t="shared" si="5"/>
        <v>6.9809531383556653E-3</v>
      </c>
      <c r="H73">
        <f t="shared" si="6"/>
        <v>4.8733706719917812E-5</v>
      </c>
      <c r="M73">
        <f>LN(D73/D72)</f>
        <v>-1.0426907630280049E-3</v>
      </c>
      <c r="N73">
        <f>M73-AVERAGE(M$4:M$253)</f>
        <v>-2.6834159982477596E-4</v>
      </c>
      <c r="O73">
        <f t="shared" si="7"/>
        <v>7.2007214196520206E-8</v>
      </c>
    </row>
    <row r="74" spans="1:15" x14ac:dyDescent="0.25">
      <c r="A74" s="1">
        <v>42295</v>
      </c>
      <c r="B74" s="2">
        <v>99.466249133065006</v>
      </c>
      <c r="C74" s="2">
        <v>1458.0045050000001</v>
      </c>
      <c r="D74" s="3">
        <f t="shared" si="4"/>
        <v>91.667189339880707</v>
      </c>
      <c r="F74">
        <f>LN(B74/B73)</f>
        <v>1.4682131715156403E-3</v>
      </c>
      <c r="G74">
        <f t="shared" si="5"/>
        <v>1.0888205696697314E-3</v>
      </c>
      <c r="H74">
        <f t="shared" si="6"/>
        <v>1.1855302329359184E-6</v>
      </c>
      <c r="M74">
        <f>LN(D74/D73)</f>
        <v>3.8822942241646115E-3</v>
      </c>
      <c r="N74">
        <f>M74-AVERAGE(M$4:M$253)</f>
        <v>4.6566433873678403E-3</v>
      </c>
      <c r="O74">
        <f t="shared" si="7"/>
        <v>2.1684327637116633E-5</v>
      </c>
    </row>
    <row r="75" spans="1:15" x14ac:dyDescent="0.25">
      <c r="A75" s="1">
        <v>42296</v>
      </c>
      <c r="B75" s="2">
        <v>99.854604827703</v>
      </c>
      <c r="C75" s="2">
        <v>1466.672024</v>
      </c>
      <c r="D75" s="3">
        <f t="shared" si="4"/>
        <v>92.212130801004662</v>
      </c>
      <c r="F75">
        <f>LN(B75/B74)</f>
        <v>3.8967943228486804E-3</v>
      </c>
      <c r="G75">
        <f t="shared" si="5"/>
        <v>3.5174017210027712E-3</v>
      </c>
      <c r="H75">
        <f t="shared" si="6"/>
        <v>1.2372114866913257E-5</v>
      </c>
      <c r="M75">
        <f>LN(D75/D74)</f>
        <v>5.9271815459061468E-3</v>
      </c>
      <c r="N75">
        <f>M75-AVERAGE(M$4:M$253)</f>
        <v>6.7015307091093761E-3</v>
      </c>
      <c r="O75">
        <f t="shared" si="7"/>
        <v>4.4910513845136019E-5</v>
      </c>
    </row>
    <row r="76" spans="1:15" x14ac:dyDescent="0.25">
      <c r="A76" s="1">
        <v>42297</v>
      </c>
      <c r="B76" s="2">
        <v>99.736426445470997</v>
      </c>
      <c r="C76" s="2">
        <v>1452.0918770000001</v>
      </c>
      <c r="D76" s="3">
        <f t="shared" si="4"/>
        <v>91.295452497838312</v>
      </c>
      <c r="F76">
        <f>LN(B76/B75)</f>
        <v>-1.1842054754534876E-3</v>
      </c>
      <c r="G76">
        <f t="shared" si="5"/>
        <v>-1.5635980772993965E-3</v>
      </c>
      <c r="H76">
        <f t="shared" si="6"/>
        <v>2.4448389473343694E-6</v>
      </c>
      <c r="M76">
        <f>LN(D76/D75)</f>
        <v>-9.9907144051565675E-3</v>
      </c>
      <c r="N76">
        <f>M76-AVERAGE(M$4:M$253)</f>
        <v>-9.2163652419533382E-3</v>
      </c>
      <c r="O76">
        <f t="shared" si="7"/>
        <v>8.4941388273085611E-5</v>
      </c>
    </row>
    <row r="77" spans="1:15" x14ac:dyDescent="0.25">
      <c r="A77" s="1">
        <v>42298</v>
      </c>
      <c r="B77" s="2">
        <v>99.855966502721998</v>
      </c>
      <c r="C77" s="2">
        <v>1484.466328</v>
      </c>
      <c r="D77" s="3">
        <f t="shared" si="4"/>
        <v>93.330888547188295</v>
      </c>
      <c r="F77">
        <f>LN(B77/B76)</f>
        <v>1.1978419595908931E-3</v>
      </c>
      <c r="G77">
        <f t="shared" si="5"/>
        <v>8.184493577449842E-4</v>
      </c>
      <c r="H77">
        <f t="shared" si="6"/>
        <v>6.6985935119317716E-7</v>
      </c>
      <c r="M77">
        <f>LN(D77/D76)</f>
        <v>2.205014200823598E-2</v>
      </c>
      <c r="N77">
        <f>M77-AVERAGE(M$4:M$253)</f>
        <v>2.2824491171439209E-2</v>
      </c>
      <c r="O77">
        <f t="shared" si="7"/>
        <v>5.2095739723510641E-4</v>
      </c>
    </row>
    <row r="78" spans="1:15" x14ac:dyDescent="0.25">
      <c r="A78" s="1">
        <v>42299</v>
      </c>
      <c r="B78" s="2">
        <v>100.87041037039999</v>
      </c>
      <c r="C78" s="2">
        <v>1506.5907079999999</v>
      </c>
      <c r="D78" s="3">
        <f t="shared" si="4"/>
        <v>94.721885436109062</v>
      </c>
      <c r="F78">
        <f>LN(B78/B77)</f>
        <v>1.010781463237943E-2</v>
      </c>
      <c r="G78">
        <f t="shared" si="5"/>
        <v>9.7284220305335206E-3</v>
      </c>
      <c r="H78">
        <f t="shared" si="6"/>
        <v>9.4642195204169946E-5</v>
      </c>
      <c r="M78">
        <f>LN(D78/D77)</f>
        <v>1.47939562811142E-2</v>
      </c>
      <c r="N78">
        <f>M78-AVERAGE(M$4:M$253)</f>
        <v>1.5568305444317429E-2</v>
      </c>
      <c r="O78">
        <f t="shared" si="7"/>
        <v>2.4237213440756372E-4</v>
      </c>
    </row>
    <row r="79" spans="1:15" x14ac:dyDescent="0.25">
      <c r="A79" s="1">
        <v>42302</v>
      </c>
      <c r="B79" s="2">
        <v>101.42971879816</v>
      </c>
      <c r="C79" s="2">
        <v>1506.155375</v>
      </c>
      <c r="D79" s="3">
        <f t="shared" si="4"/>
        <v>94.694515320036004</v>
      </c>
      <c r="F79">
        <f>LN(B79/B78)</f>
        <v>5.5295056424277921E-3</v>
      </c>
      <c r="G79">
        <f t="shared" si="5"/>
        <v>5.1501130405818829E-3</v>
      </c>
      <c r="H79">
        <f t="shared" si="6"/>
        <v>2.6523664330771566E-5</v>
      </c>
      <c r="M79">
        <f>LN(D79/D78)</f>
        <v>-2.8899415419459171E-4</v>
      </c>
      <c r="N79">
        <f>M79-AVERAGE(M$4:M$253)</f>
        <v>4.8535500900863724E-4</v>
      </c>
      <c r="O79">
        <f t="shared" si="7"/>
        <v>2.3556948476977432E-7</v>
      </c>
    </row>
    <row r="80" spans="1:15" x14ac:dyDescent="0.25">
      <c r="A80" s="1">
        <v>42303</v>
      </c>
      <c r="B80" s="2">
        <v>101.67946825379001</v>
      </c>
      <c r="C80" s="2">
        <v>1487.029231</v>
      </c>
      <c r="D80" s="3">
        <f t="shared" si="4"/>
        <v>93.492022558609449</v>
      </c>
      <c r="F80">
        <f>LN(B80/B79)</f>
        <v>2.4592642521822452E-3</v>
      </c>
      <c r="G80">
        <f t="shared" si="5"/>
        <v>2.0798716503363361E-3</v>
      </c>
      <c r="H80">
        <f t="shared" si="6"/>
        <v>4.3258660818727942E-6</v>
      </c>
      <c r="M80">
        <f>LN(D80/D79)</f>
        <v>-1.2779969721831317E-2</v>
      </c>
      <c r="N80">
        <f>M80-AVERAGE(M$4:M$253)</f>
        <v>-1.2005620558628088E-2</v>
      </c>
      <c r="O80">
        <f t="shared" si="7"/>
        <v>1.4413492499775341E-4</v>
      </c>
    </row>
    <row r="81" spans="1:15" x14ac:dyDescent="0.25">
      <c r="A81" s="1">
        <v>42304</v>
      </c>
      <c r="B81" s="2">
        <v>101.84364079333</v>
      </c>
      <c r="C81" s="2">
        <v>1499.6368460000001</v>
      </c>
      <c r="D81" s="3">
        <f t="shared" si="4"/>
        <v>94.284684465596712</v>
      </c>
      <c r="F81">
        <f>LN(B81/B80)</f>
        <v>1.6133064782379825E-3</v>
      </c>
      <c r="G81">
        <f t="shared" si="5"/>
        <v>1.2339138763920736E-3</v>
      </c>
      <c r="H81">
        <f t="shared" si="6"/>
        <v>1.5225434543529134E-6</v>
      </c>
      <c r="M81">
        <f>LN(D81/D80)</f>
        <v>8.4426511450408064E-3</v>
      </c>
      <c r="N81">
        <f>M81-AVERAGE(M$4:M$253)</f>
        <v>9.2170003082440357E-3</v>
      </c>
      <c r="O81">
        <f t="shared" si="7"/>
        <v>8.4953094682170644E-5</v>
      </c>
    </row>
    <row r="82" spans="1:15" x14ac:dyDescent="0.25">
      <c r="A82" s="1">
        <v>42305</v>
      </c>
      <c r="B82" s="2">
        <v>101.82891335813</v>
      </c>
      <c r="C82" s="2">
        <v>1495.8632250000001</v>
      </c>
      <c r="D82" s="3">
        <f t="shared" si="4"/>
        <v>94.047430582280384</v>
      </c>
      <c r="F82">
        <f>LN(B82/B81)</f>
        <v>-1.446187512797767E-4</v>
      </c>
      <c r="G82">
        <f t="shared" si="5"/>
        <v>-5.2401135312568571E-4</v>
      </c>
      <c r="H82">
        <f t="shared" si="6"/>
        <v>2.7458789820461211E-7</v>
      </c>
      <c r="M82">
        <f>LN(D82/D81)</f>
        <v>-2.5195278963836866E-3</v>
      </c>
      <c r="N82">
        <f>M82-AVERAGE(M$4:M$253)</f>
        <v>-1.7451787331804578E-3</v>
      </c>
      <c r="O82">
        <f t="shared" si="7"/>
        <v>3.0456488107453474E-6</v>
      </c>
    </row>
    <row r="83" spans="1:15" x14ac:dyDescent="0.25">
      <c r="A83" s="1">
        <v>42306</v>
      </c>
      <c r="B83" s="2">
        <v>101.17398410953</v>
      </c>
      <c r="C83" s="2">
        <v>1499.230102</v>
      </c>
      <c r="D83" s="3">
        <f t="shared" si="4"/>
        <v>94.259111787917732</v>
      </c>
      <c r="F83">
        <f>LN(B83/B82)</f>
        <v>-6.4524352020682288E-3</v>
      </c>
      <c r="G83">
        <f t="shared" si="5"/>
        <v>-6.8318278039141379E-3</v>
      </c>
      <c r="H83">
        <f t="shared" si="6"/>
        <v>4.6673871142334272E-5</v>
      </c>
      <c r="M83">
        <f>LN(D83/D82)</f>
        <v>2.2482627755583511E-3</v>
      </c>
      <c r="N83">
        <f>M83-AVERAGE(M$4:M$253)</f>
        <v>3.0226119387615799E-3</v>
      </c>
      <c r="O83">
        <f t="shared" si="7"/>
        <v>9.136182932344037E-6</v>
      </c>
    </row>
    <row r="84" spans="1:15" x14ac:dyDescent="0.25">
      <c r="A84" s="1">
        <v>42309</v>
      </c>
      <c r="B84" s="2">
        <v>101.19224232995001</v>
      </c>
      <c r="C84" s="2">
        <v>1502.437036</v>
      </c>
      <c r="D84" s="3">
        <f t="shared" si="4"/>
        <v>94.46073710880691</v>
      </c>
      <c r="F84">
        <f>LN(B84/B83)</f>
        <v>1.8044730873127362E-4</v>
      </c>
      <c r="G84">
        <f t="shared" si="5"/>
        <v>-1.9894529311463536E-4</v>
      </c>
      <c r="H84">
        <f t="shared" si="6"/>
        <v>3.9579229652468179E-8</v>
      </c>
      <c r="M84">
        <f>LN(D84/D83)</f>
        <v>2.1367693836413714E-3</v>
      </c>
      <c r="N84">
        <f>M84-AVERAGE(M$4:M$253)</f>
        <v>2.9111185468446003E-3</v>
      </c>
      <c r="O84">
        <f t="shared" si="7"/>
        <v>8.4746111937826173E-6</v>
      </c>
    </row>
    <row r="85" spans="1:15" x14ac:dyDescent="0.25">
      <c r="A85" s="1">
        <v>42310</v>
      </c>
      <c r="B85" s="2">
        <v>101.0042494951</v>
      </c>
      <c r="C85" s="2">
        <v>1507.449212</v>
      </c>
      <c r="D85" s="3">
        <f t="shared" si="4"/>
        <v>94.775861022910874</v>
      </c>
      <c r="F85">
        <f>LN(B85/B84)</f>
        <v>-1.859506931329575E-3</v>
      </c>
      <c r="G85">
        <f t="shared" si="5"/>
        <v>-2.2388995331754842E-3</v>
      </c>
      <c r="H85">
        <f t="shared" si="6"/>
        <v>5.0126711196534006E-6</v>
      </c>
      <c r="M85">
        <f>LN(D85/D84)</f>
        <v>3.3304784433546807E-3</v>
      </c>
      <c r="N85">
        <f>M85-AVERAGE(M$4:M$253)</f>
        <v>4.1048276065579099E-3</v>
      </c>
      <c r="O85">
        <f t="shared" si="7"/>
        <v>1.6849609679559941E-5</v>
      </c>
    </row>
    <row r="86" spans="1:15" x14ac:dyDescent="0.25">
      <c r="A86" s="1">
        <v>42311</v>
      </c>
      <c r="B86" s="2">
        <v>100.63608333285001</v>
      </c>
      <c r="C86" s="2">
        <v>1529.431362</v>
      </c>
      <c r="D86" s="3">
        <f t="shared" si="4"/>
        <v>96.157915673110779</v>
      </c>
      <c r="F86">
        <f>LN(B86/B85)</f>
        <v>-3.6517155691217743E-3</v>
      </c>
      <c r="G86">
        <f t="shared" si="5"/>
        <v>-4.031108170967683E-3</v>
      </c>
      <c r="H86">
        <f t="shared" si="6"/>
        <v>1.6249833086042418E-5</v>
      </c>
      <c r="M86">
        <f>LN(D86/D85)</f>
        <v>1.4477048662470257E-2</v>
      </c>
      <c r="N86">
        <f>M86-AVERAGE(M$4:M$253)</f>
        <v>1.5251397825673486E-2</v>
      </c>
      <c r="O86">
        <f t="shared" si="7"/>
        <v>2.3260513563695795E-4</v>
      </c>
    </row>
    <row r="87" spans="1:15" x14ac:dyDescent="0.25">
      <c r="A87" s="1">
        <v>42312</v>
      </c>
      <c r="B87" s="2">
        <v>100.99853594162001</v>
      </c>
      <c r="C87" s="2">
        <v>1523.249509</v>
      </c>
      <c r="D87" s="3">
        <f t="shared" si="4"/>
        <v>95.769252203636583</v>
      </c>
      <c r="F87">
        <f>LN(B87/B86)</f>
        <v>3.5951465127183127E-3</v>
      </c>
      <c r="G87">
        <f t="shared" si="5"/>
        <v>3.2157539108724036E-3</v>
      </c>
      <c r="H87">
        <f t="shared" si="6"/>
        <v>1.0341073215291158E-5</v>
      </c>
      <c r="M87">
        <f>LN(D87/D86)</f>
        <v>-4.050119689250278E-3</v>
      </c>
      <c r="N87">
        <f>M87-AVERAGE(M$4:M$253)</f>
        <v>-3.2757705260470491E-3</v>
      </c>
      <c r="O87">
        <f t="shared" si="7"/>
        <v>1.0730672539318562E-5</v>
      </c>
    </row>
    <row r="88" spans="1:15" x14ac:dyDescent="0.25">
      <c r="A88" s="1">
        <v>42313</v>
      </c>
      <c r="B88" s="2">
        <v>100.94538637836</v>
      </c>
      <c r="C88" s="2">
        <v>1526.490335</v>
      </c>
      <c r="D88" s="3">
        <f t="shared" si="4"/>
        <v>95.973008371426744</v>
      </c>
      <c r="F88">
        <f>LN(B88/B87)</f>
        <v>-5.2637944114995684E-4</v>
      </c>
      <c r="G88">
        <f t="shared" si="5"/>
        <v>-9.0577204299586577E-4</v>
      </c>
      <c r="H88">
        <f t="shared" si="6"/>
        <v>8.204229938729045E-7</v>
      </c>
      <c r="M88">
        <f>LN(D88/D87)</f>
        <v>2.1253138862094125E-3</v>
      </c>
      <c r="N88">
        <f>M88-AVERAGE(M$4:M$253)</f>
        <v>2.8996630494126413E-3</v>
      </c>
      <c r="O88">
        <f t="shared" si="7"/>
        <v>8.4080458001290174E-6</v>
      </c>
    </row>
    <row r="89" spans="1:15" x14ac:dyDescent="0.25">
      <c r="A89" s="1">
        <v>42316</v>
      </c>
      <c r="B89" s="2">
        <v>100.67588631382</v>
      </c>
      <c r="C89" s="2">
        <v>1511.554316</v>
      </c>
      <c r="D89" s="3">
        <f t="shared" si="4"/>
        <v>95.033955798569949</v>
      </c>
      <c r="F89">
        <f>LN(B89/B88)</f>
        <v>-2.6733312556204755E-3</v>
      </c>
      <c r="G89">
        <f t="shared" si="5"/>
        <v>-3.0527238574663846E-3</v>
      </c>
      <c r="H89">
        <f t="shared" si="6"/>
        <v>9.3191229499444438E-6</v>
      </c>
      <c r="M89">
        <f>LN(D89/D88)</f>
        <v>-9.8327319400482883E-3</v>
      </c>
      <c r="N89">
        <f>M89-AVERAGE(M$4:M$253)</f>
        <v>-9.058382776845059E-3</v>
      </c>
      <c r="O89">
        <f t="shared" si="7"/>
        <v>8.2054298531843205E-5</v>
      </c>
    </row>
    <row r="90" spans="1:15" x14ac:dyDescent="0.25">
      <c r="A90" s="1">
        <v>42317</v>
      </c>
      <c r="B90" s="2">
        <v>100.01434551715001</v>
      </c>
      <c r="C90" s="2">
        <v>1499.4000840000001</v>
      </c>
      <c r="D90" s="3">
        <f t="shared" si="4"/>
        <v>94.269798841438444</v>
      </c>
      <c r="F90">
        <f>LN(B90/B89)</f>
        <v>-6.5926795410194781E-3</v>
      </c>
      <c r="G90">
        <f t="shared" si="5"/>
        <v>-6.9720721428653872E-3</v>
      </c>
      <c r="H90">
        <f t="shared" si="6"/>
        <v>4.8609789965319553E-5</v>
      </c>
      <c r="M90">
        <f>LN(D90/D89)</f>
        <v>-8.0733856462356229E-3</v>
      </c>
      <c r="N90">
        <f>M90-AVERAGE(M$4:M$253)</f>
        <v>-7.2990364830323937E-3</v>
      </c>
      <c r="O90">
        <f t="shared" si="7"/>
        <v>5.3275933580637893E-5</v>
      </c>
    </row>
    <row r="91" spans="1:15" x14ac:dyDescent="0.25">
      <c r="A91" s="1">
        <v>42318</v>
      </c>
      <c r="B91" s="2">
        <v>99.886248102238</v>
      </c>
      <c r="C91" s="2">
        <v>1511.4571129999999</v>
      </c>
      <c r="D91" s="3">
        <f t="shared" si="4"/>
        <v>95.027844482881392</v>
      </c>
      <c r="F91">
        <f>LN(B91/B90)</f>
        <v>-1.2816113261727641E-3</v>
      </c>
      <c r="G91">
        <f t="shared" si="5"/>
        <v>-1.6610039280186731E-3</v>
      </c>
      <c r="H91">
        <f t="shared" si="6"/>
        <v>2.7589340488934612E-6</v>
      </c>
      <c r="M91">
        <f>LN(D91/D90)</f>
        <v>8.0090769247397019E-3</v>
      </c>
      <c r="N91">
        <f>M91-AVERAGE(M$4:M$253)</f>
        <v>8.7834260879429311E-3</v>
      </c>
      <c r="O91">
        <f t="shared" si="7"/>
        <v>7.7148573842356459E-5</v>
      </c>
    </row>
    <row r="92" spans="1:15" x14ac:dyDescent="0.25">
      <c r="A92" s="1">
        <v>42319</v>
      </c>
      <c r="B92" s="2">
        <v>99.803692416052002</v>
      </c>
      <c r="C92" s="2">
        <v>1488.397606</v>
      </c>
      <c r="D92" s="3">
        <f t="shared" si="4"/>
        <v>93.578054590597546</v>
      </c>
      <c r="F92">
        <f>LN(B92/B91)</f>
        <v>-8.2683875487249414E-4</v>
      </c>
      <c r="G92">
        <f t="shared" si="5"/>
        <v>-1.2062313567184032E-3</v>
      </c>
      <c r="H92">
        <f t="shared" si="6"/>
        <v>1.4549940859307197E-6</v>
      </c>
      <c r="M92">
        <f>LN(D92/D91)</f>
        <v>-1.5374051983526737E-2</v>
      </c>
      <c r="N92">
        <f>M92-AVERAGE(M$4:M$253)</f>
        <v>-1.4599702820323508E-2</v>
      </c>
      <c r="O92">
        <f t="shared" si="7"/>
        <v>2.1315132244176219E-4</v>
      </c>
    </row>
    <row r="93" spans="1:15" x14ac:dyDescent="0.25">
      <c r="A93" s="1">
        <v>42320</v>
      </c>
      <c r="B93" s="2">
        <v>99.536539859303005</v>
      </c>
      <c r="C93" s="2">
        <v>1476.214567</v>
      </c>
      <c r="D93" s="3">
        <f t="shared" si="4"/>
        <v>92.812086489046209</v>
      </c>
      <c r="F93">
        <f>LN(B93/B92)</f>
        <v>-2.6803692726085145E-3</v>
      </c>
      <c r="G93">
        <f t="shared" si="5"/>
        <v>-3.0597618744544236E-3</v>
      </c>
      <c r="H93">
        <f t="shared" si="6"/>
        <v>9.3621427283648473E-6</v>
      </c>
      <c r="M93">
        <f>LN(D93/D92)</f>
        <v>-8.2190228412395566E-3</v>
      </c>
      <c r="N93">
        <f>M93-AVERAGE(M$4:M$253)</f>
        <v>-7.4446736780363273E-3</v>
      </c>
      <c r="O93">
        <f t="shared" si="7"/>
        <v>5.5423166172446938E-5</v>
      </c>
    </row>
    <row r="94" spans="1:15" x14ac:dyDescent="0.25">
      <c r="A94" s="1">
        <v>42323</v>
      </c>
      <c r="B94" s="2">
        <v>99.553676350211006</v>
      </c>
      <c r="C94" s="2">
        <v>1479.0390620000001</v>
      </c>
      <c r="D94" s="3">
        <f t="shared" si="4"/>
        <v>92.989667228383183</v>
      </c>
      <c r="F94">
        <f>LN(B94/B93)</f>
        <v>1.7214799678853533E-4</v>
      </c>
      <c r="G94">
        <f t="shared" si="5"/>
        <v>-2.0724460505737365E-4</v>
      </c>
      <c r="H94">
        <f t="shared" si="6"/>
        <v>4.2950326325386782E-8</v>
      </c>
      <c r="M94">
        <f>LN(D94/D93)</f>
        <v>1.9115082592639E-3</v>
      </c>
      <c r="N94">
        <f>M94-AVERAGE(M$4:M$253)</f>
        <v>2.6858574224671288E-3</v>
      </c>
      <c r="O94">
        <f t="shared" si="7"/>
        <v>7.2138300938217686E-6</v>
      </c>
    </row>
    <row r="95" spans="1:15" x14ac:dyDescent="0.25">
      <c r="A95" s="1">
        <v>42324</v>
      </c>
      <c r="B95" s="2">
        <v>99.746409675709003</v>
      </c>
      <c r="C95" s="2">
        <v>1513.9345370000001</v>
      </c>
      <c r="D95" s="3">
        <f t="shared" si="4"/>
        <v>95.183604286163458</v>
      </c>
      <c r="F95">
        <f>LN(B95/B94)</f>
        <v>1.9341023822092385E-3</v>
      </c>
      <c r="G95">
        <f t="shared" si="5"/>
        <v>1.5547097803633295E-3</v>
      </c>
      <c r="H95">
        <f t="shared" si="6"/>
        <v>2.4171225011573926E-6</v>
      </c>
      <c r="M95">
        <f>LN(D95/D94)</f>
        <v>2.331932117076406E-2</v>
      </c>
      <c r="N95">
        <f>M95-AVERAGE(M$4:M$253)</f>
        <v>2.4093670333967289E-2</v>
      </c>
      <c r="O95">
        <f t="shared" si="7"/>
        <v>5.8050495016189537E-4</v>
      </c>
    </row>
    <row r="96" spans="1:15" x14ac:dyDescent="0.25">
      <c r="A96" s="1">
        <v>42325</v>
      </c>
      <c r="B96" s="2">
        <v>100.02145411634</v>
      </c>
      <c r="C96" s="2">
        <v>1514.180744</v>
      </c>
      <c r="D96" s="3">
        <f t="shared" si="4"/>
        <v>95.199083733317707</v>
      </c>
      <c r="F96">
        <f>LN(B96/B95)</f>
        <v>2.7536422446007374E-3</v>
      </c>
      <c r="G96">
        <f t="shared" si="5"/>
        <v>2.3742496427548282E-3</v>
      </c>
      <c r="H96">
        <f t="shared" si="6"/>
        <v>5.6370613661214294E-6</v>
      </c>
      <c r="M96">
        <f>LN(D96/D95)</f>
        <v>1.6261402073265141E-4</v>
      </c>
      <c r="N96">
        <f>M96-AVERAGE(M$4:M$253)</f>
        <v>9.3696318393588038E-4</v>
      </c>
      <c r="O96">
        <f t="shared" si="7"/>
        <v>8.7790000805126246E-7</v>
      </c>
    </row>
    <row r="97" spans="1:15" x14ac:dyDescent="0.25">
      <c r="A97" s="1">
        <v>42326</v>
      </c>
      <c r="B97" s="2">
        <v>100.16250963739</v>
      </c>
      <c r="C97" s="2">
        <v>1512.7725069999999</v>
      </c>
      <c r="D97" s="3">
        <f t="shared" si="4"/>
        <v>95.110545510512665</v>
      </c>
      <c r="F97">
        <f>LN(B97/B96)</f>
        <v>1.4092591809037713E-3</v>
      </c>
      <c r="G97">
        <f t="shared" si="5"/>
        <v>1.0298665790578624E-3</v>
      </c>
      <c r="H97">
        <f t="shared" si="6"/>
        <v>1.0606251706603442E-6</v>
      </c>
      <c r="M97">
        <f>LN(D97/D96)</f>
        <v>-9.30465048401524E-4</v>
      </c>
      <c r="N97">
        <f>M97-AVERAGE(M$4:M$253)</f>
        <v>-1.5611588519829505E-4</v>
      </c>
      <c r="O97">
        <f t="shared" si="7"/>
        <v>2.437216961124724E-8</v>
      </c>
    </row>
    <row r="98" spans="1:15" x14ac:dyDescent="0.25">
      <c r="A98" s="1">
        <v>42327</v>
      </c>
      <c r="B98" s="2">
        <v>100.45030584771</v>
      </c>
      <c r="C98" s="2">
        <v>1521.8685230000001</v>
      </c>
      <c r="D98" s="3">
        <f t="shared" si="4"/>
        <v>95.682427296920864</v>
      </c>
      <c r="F98">
        <f>LN(B98/B97)</f>
        <v>2.8691727101869155E-3</v>
      </c>
      <c r="G98">
        <f t="shared" si="5"/>
        <v>2.4897801083410063E-3</v>
      </c>
      <c r="H98">
        <f t="shared" si="6"/>
        <v>6.1990049878905533E-6</v>
      </c>
      <c r="M98">
        <f>LN(D98/D97)</f>
        <v>5.9948067339049751E-3</v>
      </c>
      <c r="N98">
        <f>M98-AVERAGE(M$4:M$253)</f>
        <v>6.7691558971082044E-3</v>
      </c>
      <c r="O98">
        <f t="shared" si="7"/>
        <v>4.5821471559354777E-5</v>
      </c>
    </row>
    <row r="99" spans="1:15" x14ac:dyDescent="0.25">
      <c r="A99" s="1">
        <v>42330</v>
      </c>
      <c r="B99" s="2">
        <v>100.54664568722001</v>
      </c>
      <c r="C99" s="2">
        <v>1515.797894</v>
      </c>
      <c r="D99" s="3">
        <f t="shared" si="4"/>
        <v>95.300756666928422</v>
      </c>
      <c r="F99">
        <f>LN(B99/B98)</f>
        <v>9.5861998057123919E-4</v>
      </c>
      <c r="G99">
        <f t="shared" si="5"/>
        <v>5.7922737872533026E-4</v>
      </c>
      <c r="H99">
        <f t="shared" si="6"/>
        <v>3.3550435626501716E-7</v>
      </c>
      <c r="M99">
        <f>LN(D99/D98)</f>
        <v>-3.9969083159945122E-3</v>
      </c>
      <c r="N99">
        <f>M99-AVERAGE(M$4:M$253)</f>
        <v>-3.2225591527912834E-3</v>
      </c>
      <c r="O99">
        <f t="shared" si="7"/>
        <v>1.0384887493238875E-5</v>
      </c>
    </row>
    <row r="100" spans="1:15" x14ac:dyDescent="0.25">
      <c r="A100" s="1">
        <v>42331</v>
      </c>
      <c r="B100" s="2">
        <v>100.33909651072</v>
      </c>
      <c r="C100" s="2">
        <v>1488.8942300000001</v>
      </c>
      <c r="D100" s="3">
        <f t="shared" si="4"/>
        <v>93.609278174669214</v>
      </c>
      <c r="F100">
        <f>LN(B100/B99)</f>
        <v>-2.0663412751748874E-3</v>
      </c>
      <c r="G100">
        <f t="shared" si="5"/>
        <v>-2.4457338770207965E-3</v>
      </c>
      <c r="H100">
        <f t="shared" si="6"/>
        <v>5.9816141972071768E-6</v>
      </c>
      <c r="M100">
        <f>LN(D100/D99)</f>
        <v>-1.7908246101830189E-2</v>
      </c>
      <c r="N100">
        <f>M100-AVERAGE(M$4:M$253)</f>
        <v>-1.713389693862696E-2</v>
      </c>
      <c r="O100">
        <f t="shared" si="7"/>
        <v>2.9357042430349029E-4</v>
      </c>
    </row>
    <row r="101" spans="1:15" x14ac:dyDescent="0.25">
      <c r="A101" s="1">
        <v>42332</v>
      </c>
      <c r="B101" s="2">
        <v>100.28314977649001</v>
      </c>
      <c r="C101" s="2">
        <v>1506.52144</v>
      </c>
      <c r="D101" s="3">
        <f t="shared" si="4"/>
        <v>94.717530440737377</v>
      </c>
      <c r="F101">
        <f>LN(B101/B100)</f>
        <v>-5.5773212308820718E-4</v>
      </c>
      <c r="G101">
        <f t="shared" si="5"/>
        <v>-9.3712472493411611E-4</v>
      </c>
      <c r="H101">
        <f t="shared" si="6"/>
        <v>8.7820275008284283E-7</v>
      </c>
      <c r="M101">
        <f>LN(D101/D100)</f>
        <v>1.176959422209959E-2</v>
      </c>
      <c r="N101">
        <f>M101-AVERAGE(M$4:M$253)</f>
        <v>1.2543943385302819E-2</v>
      </c>
      <c r="O101">
        <f t="shared" si="7"/>
        <v>1.5735051565368235E-4</v>
      </c>
    </row>
    <row r="102" spans="1:15" x14ac:dyDescent="0.25">
      <c r="A102" s="1">
        <v>42333</v>
      </c>
      <c r="B102" s="2">
        <v>100.58437433058</v>
      </c>
      <c r="C102" s="2">
        <v>1522.283788</v>
      </c>
      <c r="D102" s="3">
        <f t="shared" si="4"/>
        <v>95.708535704165612</v>
      </c>
      <c r="F102">
        <f>LN(B102/B101)</f>
        <v>2.9992382415497424E-3</v>
      </c>
      <c r="G102">
        <f t="shared" si="5"/>
        <v>2.6198456397038333E-3</v>
      </c>
      <c r="H102">
        <f t="shared" si="6"/>
        <v>6.8635911758751871E-6</v>
      </c>
      <c r="M102">
        <f>LN(D102/D101)</f>
        <v>1.0408388201784741E-2</v>
      </c>
      <c r="N102">
        <f>M102-AVERAGE(M$4:M$253)</f>
        <v>1.118273736498797E-2</v>
      </c>
      <c r="O102">
        <f t="shared" si="7"/>
        <v>1.250536149742981E-4</v>
      </c>
    </row>
    <row r="103" spans="1:15" x14ac:dyDescent="0.25">
      <c r="A103" s="1">
        <v>42334</v>
      </c>
      <c r="B103" s="2">
        <v>100.71939412464</v>
      </c>
      <c r="C103" s="2">
        <v>1522.004664</v>
      </c>
      <c r="D103" s="3">
        <f t="shared" si="4"/>
        <v>95.690986709996153</v>
      </c>
      <c r="F103">
        <f>LN(B103/B102)</f>
        <v>1.3414534198087145E-3</v>
      </c>
      <c r="G103">
        <f t="shared" si="5"/>
        <v>9.620608179628056E-4</v>
      </c>
      <c r="H103">
        <f t="shared" si="6"/>
        <v>9.2556101745926256E-7</v>
      </c>
      <c r="M103">
        <f>LN(D103/D102)</f>
        <v>-1.8337552776821349E-4</v>
      </c>
      <c r="N103">
        <f>M103-AVERAGE(M$4:M$253)</f>
        <v>5.9097363543501543E-4</v>
      </c>
      <c r="O103">
        <f t="shared" si="7"/>
        <v>3.4924983777927854E-7</v>
      </c>
    </row>
    <row r="104" spans="1:15" x14ac:dyDescent="0.25">
      <c r="A104" s="1">
        <v>42337</v>
      </c>
      <c r="B104" s="2">
        <v>100.47123400917</v>
      </c>
      <c r="C104" s="2">
        <v>1536.0516439999999</v>
      </c>
      <c r="D104" s="3">
        <f t="shared" si="4"/>
        <v>96.574143909372225</v>
      </c>
      <c r="F104">
        <f>LN(B104/B103)</f>
        <v>-2.4669165122025061E-3</v>
      </c>
      <c r="G104">
        <f t="shared" si="5"/>
        <v>-2.8463091140484152E-3</v>
      </c>
      <c r="H104">
        <f t="shared" si="6"/>
        <v>8.1014755727150747E-6</v>
      </c>
      <c r="M104">
        <f>LN(D104/D103)</f>
        <v>9.1869327323327778E-3</v>
      </c>
      <c r="N104">
        <f>M104-AVERAGE(M$4:M$253)</f>
        <v>9.9612818955360071E-3</v>
      </c>
      <c r="O104">
        <f t="shared" si="7"/>
        <v>9.9227137002333432E-5</v>
      </c>
    </row>
    <row r="105" spans="1:15" x14ac:dyDescent="0.25">
      <c r="A105" s="1">
        <v>42338</v>
      </c>
      <c r="B105" s="2">
        <v>100.35092034753001</v>
      </c>
      <c r="C105" s="2">
        <v>1530.5153749999999</v>
      </c>
      <c r="D105" s="3">
        <f t="shared" si="4"/>
        <v>96.226069389081559</v>
      </c>
      <c r="F105">
        <f>LN(B105/B104)</f>
        <v>-1.1982111876055657E-3</v>
      </c>
      <c r="G105">
        <f t="shared" si="5"/>
        <v>-1.5776037894514746E-3</v>
      </c>
      <c r="H105">
        <f t="shared" si="6"/>
        <v>2.4888337164916523E-6</v>
      </c>
      <c r="M105">
        <f>LN(D105/D104)</f>
        <v>-3.6107314665341501E-3</v>
      </c>
      <c r="N105">
        <f>M105-AVERAGE(M$4:M$253)</f>
        <v>-2.8363823033309213E-3</v>
      </c>
      <c r="O105">
        <f t="shared" si="7"/>
        <v>8.0450645706488224E-6</v>
      </c>
    </row>
    <row r="106" spans="1:15" x14ac:dyDescent="0.25">
      <c r="A106" s="1">
        <v>42339</v>
      </c>
      <c r="B106" s="2">
        <v>100.50422075994</v>
      </c>
      <c r="C106" s="2">
        <v>1533.8668419999999</v>
      </c>
      <c r="D106" s="3">
        <f t="shared" si="4"/>
        <v>96.43678174216538</v>
      </c>
      <c r="F106">
        <f>LN(B106/B105)</f>
        <v>1.5264776528224118E-3</v>
      </c>
      <c r="G106">
        <f t="shared" si="5"/>
        <v>1.1470850509765029E-3</v>
      </c>
      <c r="H106">
        <f t="shared" si="6"/>
        <v>1.3158041141737663E-6</v>
      </c>
      <c r="M106">
        <f>LN(D106/D105)</f>
        <v>2.1873696549268677E-3</v>
      </c>
      <c r="N106">
        <f>M106-AVERAGE(M$4:M$253)</f>
        <v>2.9617188181300966E-3</v>
      </c>
      <c r="O106">
        <f t="shared" si="7"/>
        <v>8.7717783576659362E-6</v>
      </c>
    </row>
    <row r="107" spans="1:15" x14ac:dyDescent="0.25">
      <c r="A107" s="1">
        <v>42340</v>
      </c>
      <c r="B107" s="2">
        <v>100.44310663989999</v>
      </c>
      <c r="C107" s="2">
        <v>1502.413249</v>
      </c>
      <c r="D107" s="3">
        <f t="shared" si="4"/>
        <v>94.459241580209195</v>
      </c>
      <c r="F107">
        <f>LN(B107/B106)</f>
        <v>-6.0826011189142007E-4</v>
      </c>
      <c r="G107">
        <f t="shared" si="5"/>
        <v>-9.8765271373732911E-4</v>
      </c>
      <c r="H107">
        <f t="shared" si="6"/>
        <v>9.754578829527106E-7</v>
      </c>
      <c r="M107">
        <f>LN(D107/D106)</f>
        <v>-2.0719246754532641E-2</v>
      </c>
      <c r="N107">
        <f>M107-AVERAGE(M$4:M$253)</f>
        <v>-1.9944897591329412E-2</v>
      </c>
      <c r="O107">
        <f t="shared" si="7"/>
        <v>3.9779893992861778E-4</v>
      </c>
    </row>
    <row r="108" spans="1:15" x14ac:dyDescent="0.25">
      <c r="A108" s="1">
        <v>42341</v>
      </c>
      <c r="B108" s="2">
        <v>98.698933081267</v>
      </c>
      <c r="C108" s="2">
        <v>1485.323877</v>
      </c>
      <c r="D108" s="3">
        <f t="shared" si="4"/>
        <v>93.384804091537887</v>
      </c>
      <c r="F108">
        <f>LN(B108/B107)</f>
        <v>-1.7517327449303646E-2</v>
      </c>
      <c r="G108">
        <f t="shared" si="5"/>
        <v>-1.7896720051149555E-2</v>
      </c>
      <c r="H108">
        <f t="shared" si="6"/>
        <v>3.202925885892185E-4</v>
      </c>
      <c r="M108">
        <f>LN(D108/D107)</f>
        <v>-1.1439800525518849E-2</v>
      </c>
      <c r="N108">
        <f>M108-AVERAGE(M$4:M$253)</f>
        <v>-1.066545136231562E-2</v>
      </c>
      <c r="O108">
        <f t="shared" si="7"/>
        <v>1.1375185276192011E-4</v>
      </c>
    </row>
    <row r="109" spans="1:15" x14ac:dyDescent="0.25">
      <c r="A109" s="1">
        <v>42344</v>
      </c>
      <c r="B109" s="2">
        <v>98.792090992631998</v>
      </c>
      <c r="C109" s="2">
        <v>1494.517656</v>
      </c>
      <c r="D109" s="3">
        <f t="shared" si="4"/>
        <v>93.962832401774151</v>
      </c>
      <c r="F109">
        <f>LN(B109/B108)</f>
        <v>9.4341420032932849E-4</v>
      </c>
      <c r="G109">
        <f t="shared" si="5"/>
        <v>5.6402159848341956E-4</v>
      </c>
      <c r="H109">
        <f t="shared" si="6"/>
        <v>3.1812036355579177E-7</v>
      </c>
      <c r="M109">
        <f>LN(D109/D108)</f>
        <v>6.1706691922462807E-3</v>
      </c>
      <c r="N109">
        <f>M109-AVERAGE(M$4:M$253)</f>
        <v>6.94501835544951E-3</v>
      </c>
      <c r="O109">
        <f t="shared" si="7"/>
        <v>4.8233279957530618E-5</v>
      </c>
    </row>
    <row r="110" spans="1:15" x14ac:dyDescent="0.25">
      <c r="A110" s="1">
        <v>42345</v>
      </c>
      <c r="B110" s="2">
        <v>99.254280709011994</v>
      </c>
      <c r="C110" s="2">
        <v>1454.9932329999999</v>
      </c>
      <c r="D110" s="3">
        <f t="shared" si="4"/>
        <v>91.477865617195846</v>
      </c>
      <c r="F110">
        <f>LN(B110/B109)</f>
        <v>4.6674983388610546E-3</v>
      </c>
      <c r="G110">
        <f t="shared" si="5"/>
        <v>4.2881057370151455E-3</v>
      </c>
      <c r="H110">
        <f t="shared" si="6"/>
        <v>1.8387850811822205E-5</v>
      </c>
      <c r="M110">
        <f>LN(D110/D109)</f>
        <v>-2.6802266903147073E-2</v>
      </c>
      <c r="N110">
        <f>M110-AVERAGE(M$4:M$253)</f>
        <v>-2.6027917739943843E-2</v>
      </c>
      <c r="O110">
        <f t="shared" si="7"/>
        <v>6.7745250187728338E-4</v>
      </c>
    </row>
    <row r="111" spans="1:15" x14ac:dyDescent="0.25">
      <c r="A111" s="1">
        <v>42346</v>
      </c>
      <c r="B111" s="2">
        <v>98.836588659330005</v>
      </c>
      <c r="C111" s="2">
        <v>1440.93542</v>
      </c>
      <c r="D111" s="3">
        <f t="shared" si="4"/>
        <v>90.594027328935127</v>
      </c>
      <c r="F111">
        <f>LN(B111/B110)</f>
        <v>-4.2171824481884021E-3</v>
      </c>
      <c r="G111">
        <f t="shared" si="5"/>
        <v>-4.5965750500343112E-3</v>
      </c>
      <c r="H111">
        <f t="shared" si="6"/>
        <v>2.1128502190597929E-5</v>
      </c>
      <c r="M111">
        <f>LN(D111/D110)</f>
        <v>-9.7087498403508783E-3</v>
      </c>
      <c r="N111">
        <f>M111-AVERAGE(M$4:M$253)</f>
        <v>-8.934400677147649E-3</v>
      </c>
      <c r="O111">
        <f t="shared" si="7"/>
        <v>7.9823515459816376E-5</v>
      </c>
    </row>
    <row r="112" spans="1:15" x14ac:dyDescent="0.25">
      <c r="A112" s="1">
        <v>42347</v>
      </c>
      <c r="B112" s="2">
        <v>98.065404966754997</v>
      </c>
      <c r="C112" s="2">
        <v>1433.41149</v>
      </c>
      <c r="D112" s="3">
        <f t="shared" si="4"/>
        <v>90.120985226853264</v>
      </c>
      <c r="F112">
        <f>LN(B112/B111)</f>
        <v>-7.8332130786351612E-3</v>
      </c>
      <c r="G112">
        <f t="shared" si="5"/>
        <v>-8.2126056804810704E-3</v>
      </c>
      <c r="H112">
        <f t="shared" si="6"/>
        <v>6.7446892063069942E-5</v>
      </c>
      <c r="M112">
        <f>LN(D112/D111)</f>
        <v>-5.2352394613916584E-3</v>
      </c>
      <c r="N112">
        <f>M112-AVERAGE(M$4:M$253)</f>
        <v>-4.4608902981884292E-3</v>
      </c>
      <c r="O112">
        <f t="shared" si="7"/>
        <v>1.9899542252471651E-5</v>
      </c>
    </row>
    <row r="113" spans="1:15" x14ac:dyDescent="0.25">
      <c r="A113" s="1">
        <v>42348</v>
      </c>
      <c r="B113" s="2">
        <v>98.480932371145997</v>
      </c>
      <c r="C113" s="2">
        <v>1401.141623</v>
      </c>
      <c r="D113" s="3">
        <f t="shared" si="4"/>
        <v>88.092124549045025</v>
      </c>
      <c r="F113">
        <f>LN(B113/B112)</f>
        <v>4.2282957708830171E-3</v>
      </c>
      <c r="G113">
        <f t="shared" si="5"/>
        <v>3.848903169037108E-3</v>
      </c>
      <c r="H113">
        <f t="shared" si="6"/>
        <v>1.4814055604623893E-5</v>
      </c>
      <c r="M113">
        <f>LN(D113/D112)</f>
        <v>-2.2769911125219505E-2</v>
      </c>
      <c r="N113">
        <f>M113-AVERAGE(M$4:M$253)</f>
        <v>-2.1995561962016276E-2</v>
      </c>
      <c r="O113">
        <f t="shared" si="7"/>
        <v>4.838047460248973E-4</v>
      </c>
    </row>
    <row r="114" spans="1:15" x14ac:dyDescent="0.25">
      <c r="A114" s="1">
        <v>42351</v>
      </c>
      <c r="B114" s="2">
        <v>98.456853267783004</v>
      </c>
      <c r="C114" s="2">
        <v>1389.2551559999999</v>
      </c>
      <c r="D114" s="3">
        <f t="shared" si="4"/>
        <v>87.34480242669585</v>
      </c>
      <c r="F114">
        <f>LN(B114/B113)</f>
        <v>-2.4453512976052518E-4</v>
      </c>
      <c r="G114">
        <f t="shared" si="5"/>
        <v>-6.239277316064341E-4</v>
      </c>
      <c r="H114">
        <f t="shared" si="6"/>
        <v>3.8928581426755047E-7</v>
      </c>
      <c r="M114">
        <f>LN(D114/D113)</f>
        <v>-8.5196048005178777E-3</v>
      </c>
      <c r="N114">
        <f>M114-AVERAGE(M$4:M$253)</f>
        <v>-7.7452556373146485E-3</v>
      </c>
      <c r="O114">
        <f t="shared" si="7"/>
        <v>5.9988984887354339E-5</v>
      </c>
    </row>
    <row r="115" spans="1:15" x14ac:dyDescent="0.25">
      <c r="A115" s="1">
        <v>42352</v>
      </c>
      <c r="B115" s="2">
        <v>97.608680080042006</v>
      </c>
      <c r="C115" s="2">
        <v>1426.474373</v>
      </c>
      <c r="D115" s="3">
        <f t="shared" si="4"/>
        <v>89.684837042584178</v>
      </c>
      <c r="F115">
        <f>LN(B115/B114)</f>
        <v>-8.6519896100186178E-3</v>
      </c>
      <c r="G115">
        <f t="shared" si="5"/>
        <v>-9.0313822118645269E-3</v>
      </c>
      <c r="H115">
        <f t="shared" si="6"/>
        <v>8.156586465678299E-5</v>
      </c>
      <c r="M115">
        <f>LN(D115/D114)</f>
        <v>2.6438182034815544E-2</v>
      </c>
      <c r="N115">
        <f>M115-AVERAGE(M$4:M$253)</f>
        <v>2.7212531198018773E-2</v>
      </c>
      <c r="O115">
        <f t="shared" si="7"/>
        <v>7.4052185420314502E-4</v>
      </c>
    </row>
    <row r="116" spans="1:15" x14ac:dyDescent="0.25">
      <c r="A116" s="1">
        <v>42353</v>
      </c>
      <c r="B116" s="2">
        <v>97.489999642987001</v>
      </c>
      <c r="C116" s="2">
        <v>1428.022262</v>
      </c>
      <c r="D116" s="3">
        <f t="shared" si="4"/>
        <v>89.782155420924937</v>
      </c>
      <c r="F116">
        <f>LN(B116/B115)</f>
        <v>-1.216619731741451E-3</v>
      </c>
      <c r="G116">
        <f t="shared" si="5"/>
        <v>-1.5960123335873599E-3</v>
      </c>
      <c r="H116">
        <f t="shared" si="6"/>
        <v>2.5472553689629702E-6</v>
      </c>
      <c r="M116">
        <f>LN(D116/D115)</f>
        <v>1.0845268708601374E-3</v>
      </c>
      <c r="N116">
        <f>M116-AVERAGE(M$4:M$253)</f>
        <v>1.8588760340633665E-3</v>
      </c>
      <c r="O116">
        <f t="shared" si="7"/>
        <v>3.4554201100151499E-6</v>
      </c>
    </row>
    <row r="117" spans="1:15" x14ac:dyDescent="0.25">
      <c r="A117" s="1">
        <v>42354</v>
      </c>
      <c r="B117" s="2">
        <v>98.005016278414999</v>
      </c>
      <c r="C117" s="2">
        <v>1438.32014</v>
      </c>
      <c r="D117" s="3">
        <f t="shared" si="4"/>
        <v>90.429600287650501</v>
      </c>
      <c r="F117">
        <f>LN(B117/B116)</f>
        <v>5.2688588958929175E-3</v>
      </c>
      <c r="G117">
        <f t="shared" si="5"/>
        <v>4.8894662940470084E-3</v>
      </c>
      <c r="H117">
        <f t="shared" si="6"/>
        <v>2.3906880640621787E-5</v>
      </c>
      <c r="M117">
        <f>LN(D117/D116)</f>
        <v>7.1854097399485038E-3</v>
      </c>
      <c r="N117">
        <f>M117-AVERAGE(M$4:M$253)</f>
        <v>7.959758903151733E-3</v>
      </c>
      <c r="O117">
        <f t="shared" si="7"/>
        <v>6.3357761796303282E-5</v>
      </c>
    </row>
    <row r="118" spans="1:15" x14ac:dyDescent="0.25">
      <c r="A118" s="1">
        <v>42355</v>
      </c>
      <c r="B118" s="2">
        <v>98.221450580371993</v>
      </c>
      <c r="C118" s="2">
        <v>1422.6330290000001</v>
      </c>
      <c r="D118" s="3">
        <f t="shared" si="4"/>
        <v>89.443325300638222</v>
      </c>
      <c r="F118">
        <f>LN(B118/B117)</f>
        <v>2.2059653133535972E-3</v>
      </c>
      <c r="G118">
        <f t="shared" si="5"/>
        <v>1.8265727115076883E-3</v>
      </c>
      <c r="H118">
        <f t="shared" si="6"/>
        <v>3.3363678704245486E-6</v>
      </c>
      <c r="M118">
        <f>LN(D118/D117)</f>
        <v>-1.0966462775402204E-2</v>
      </c>
      <c r="N118">
        <f>M118-AVERAGE(M$4:M$253)</f>
        <v>-1.0192113612198975E-2</v>
      </c>
      <c r="O118">
        <f t="shared" si="7"/>
        <v>1.0387917988397164E-4</v>
      </c>
    </row>
    <row r="119" spans="1:15" x14ac:dyDescent="0.25">
      <c r="A119" s="1">
        <v>42358</v>
      </c>
      <c r="B119" s="2">
        <v>98.742421951576006</v>
      </c>
      <c r="C119" s="2">
        <v>1419.125151</v>
      </c>
      <c r="D119" s="3">
        <f t="shared" si="4"/>
        <v>89.22277912557189</v>
      </c>
      <c r="F119">
        <f>LN(B119/B118)</f>
        <v>5.2900319173322646E-3</v>
      </c>
      <c r="G119">
        <f t="shared" si="5"/>
        <v>4.9106393154863554E-3</v>
      </c>
      <c r="H119">
        <f t="shared" si="6"/>
        <v>2.4114378486800301E-5</v>
      </c>
      <c r="M119">
        <f>LN(D119/D118)</f>
        <v>-2.468809490127575E-3</v>
      </c>
      <c r="N119">
        <f>M119-AVERAGE(M$4:M$253)</f>
        <v>-1.6944603269243462E-3</v>
      </c>
      <c r="O119">
        <f t="shared" si="7"/>
        <v>2.8711957995205621E-6</v>
      </c>
    </row>
    <row r="120" spans="1:15" x14ac:dyDescent="0.25">
      <c r="A120" s="1">
        <v>42359</v>
      </c>
      <c r="B120" s="2">
        <v>98.363139702549006</v>
      </c>
      <c r="C120" s="2">
        <v>1413.7368309999999</v>
      </c>
      <c r="D120" s="3">
        <f t="shared" si="4"/>
        <v>88.884006407126918</v>
      </c>
      <c r="F120">
        <f>LN(B120/B119)</f>
        <v>-3.8485237451170236E-3</v>
      </c>
      <c r="G120">
        <f t="shared" si="5"/>
        <v>-4.2279163469629323E-3</v>
      </c>
      <c r="H120">
        <f t="shared" si="6"/>
        <v>1.7875276636916385E-5</v>
      </c>
      <c r="M120">
        <f>LN(D120/D119)</f>
        <v>-3.8041574438686713E-3</v>
      </c>
      <c r="N120">
        <f>M120-AVERAGE(M$4:M$253)</f>
        <v>-3.0298082806654424E-3</v>
      </c>
      <c r="O120">
        <f t="shared" si="7"/>
        <v>9.1797382175888848E-6</v>
      </c>
    </row>
    <row r="121" spans="1:15" x14ac:dyDescent="0.25">
      <c r="A121" s="1">
        <v>42360</v>
      </c>
      <c r="B121" s="2">
        <v>97.550518845415993</v>
      </c>
      <c r="C121" s="2">
        <v>1446.693186</v>
      </c>
      <c r="D121" s="3">
        <f t="shared" si="4"/>
        <v>90.956027737223792</v>
      </c>
      <c r="F121">
        <f>LN(B121/B120)</f>
        <v>-8.2957515417440095E-3</v>
      </c>
      <c r="G121">
        <f t="shared" si="5"/>
        <v>-8.6751441435899187E-3</v>
      </c>
      <c r="H121">
        <f t="shared" si="6"/>
        <v>7.5258125912062464E-5</v>
      </c>
      <c r="M121">
        <f>LN(D121/D120)</f>
        <v>2.3043957150312523E-2</v>
      </c>
      <c r="N121">
        <f>M121-AVERAGE(M$4:M$253)</f>
        <v>2.3818306313515752E-2</v>
      </c>
      <c r="O121">
        <f t="shared" si="7"/>
        <v>5.673117156444644E-4</v>
      </c>
    </row>
    <row r="122" spans="1:15" x14ac:dyDescent="0.25">
      <c r="A122" s="1">
        <v>42365</v>
      </c>
      <c r="B122" s="2">
        <v>98.004966685457006</v>
      </c>
      <c r="C122" s="2">
        <v>1434.055891</v>
      </c>
      <c r="D122" s="3">
        <f t="shared" si="4"/>
        <v>90.161499798842058</v>
      </c>
      <c r="F122">
        <f>LN(B122/B121)</f>
        <v>4.6477720313570919E-3</v>
      </c>
      <c r="G122">
        <f t="shared" si="5"/>
        <v>4.2683794295111828E-3</v>
      </c>
      <c r="H122">
        <f t="shared" si="6"/>
        <v>1.8219062954274209E-5</v>
      </c>
      <c r="M122">
        <f>LN(D122/D121)</f>
        <v>-8.7736736019449878E-3</v>
      </c>
      <c r="N122">
        <f>M122-AVERAGE(M$4:M$253)</f>
        <v>-7.9993244387417586E-3</v>
      </c>
      <c r="O122">
        <f t="shared" si="7"/>
        <v>6.3989191476251155E-5</v>
      </c>
    </row>
    <row r="123" spans="1:15" x14ac:dyDescent="0.25">
      <c r="A123" s="1">
        <v>42366</v>
      </c>
      <c r="B123" s="2">
        <v>97.372379857631003</v>
      </c>
      <c r="C123" s="2">
        <v>1452.9469280000001</v>
      </c>
      <c r="D123" s="3">
        <f t="shared" si="4"/>
        <v>91.349210988736971</v>
      </c>
      <c r="F123">
        <f>LN(B123/B122)</f>
        <v>-6.4755617735001558E-3</v>
      </c>
      <c r="G123">
        <f t="shared" si="5"/>
        <v>-6.8549543753460649E-3</v>
      </c>
      <c r="H123">
        <f t="shared" si="6"/>
        <v>4.699039948807616E-5</v>
      </c>
      <c r="M123">
        <f>LN(D123/D122)</f>
        <v>1.3087141101742949E-2</v>
      </c>
      <c r="N123">
        <f>M123-AVERAGE(M$4:M$253)</f>
        <v>1.3861490264946178E-2</v>
      </c>
      <c r="O123">
        <f t="shared" si="7"/>
        <v>1.9214091236519767E-4</v>
      </c>
    </row>
    <row r="124" spans="1:15" x14ac:dyDescent="0.25">
      <c r="A124" s="1">
        <v>42367</v>
      </c>
      <c r="B124" s="2">
        <v>96.877014663260994</v>
      </c>
      <c r="C124" s="2">
        <v>1446.8242319999999</v>
      </c>
      <c r="D124" s="3">
        <f t="shared" si="4"/>
        <v>90.964266819101141</v>
      </c>
      <c r="F124">
        <f>LN(B124/B123)</f>
        <v>-5.1003120954566817E-3</v>
      </c>
      <c r="G124">
        <f t="shared" si="5"/>
        <v>-5.4797046973025908E-3</v>
      </c>
      <c r="H124">
        <f t="shared" si="6"/>
        <v>3.0027163569640077E-5</v>
      </c>
      <c r="M124">
        <f>LN(D124/D123)</f>
        <v>-4.2228884700854256E-3</v>
      </c>
      <c r="N124">
        <f>M124-AVERAGE(M$4:M$253)</f>
        <v>-3.4485393068821968E-3</v>
      </c>
      <c r="O124">
        <f t="shared" si="7"/>
        <v>1.1892423351111543E-5</v>
      </c>
    </row>
    <row r="125" spans="1:15" x14ac:dyDescent="0.25">
      <c r="A125" s="1">
        <v>42372</v>
      </c>
      <c r="B125" s="2">
        <v>97.434083575380001</v>
      </c>
      <c r="C125" s="2">
        <v>1394.3873040000001</v>
      </c>
      <c r="D125" s="3">
        <f t="shared" si="4"/>
        <v>87.667469181718189</v>
      </c>
      <c r="F125">
        <f>LN(B125/B124)</f>
        <v>5.7337994934116314E-3</v>
      </c>
      <c r="G125">
        <f t="shared" si="5"/>
        <v>5.3544068915657222E-3</v>
      </c>
      <c r="H125">
        <f t="shared" si="6"/>
        <v>2.8669673160446499E-5</v>
      </c>
      <c r="M125">
        <f>LN(D125/D124)</f>
        <v>-3.6915859451475921E-2</v>
      </c>
      <c r="N125">
        <f>M125-AVERAGE(M$4:M$253)</f>
        <v>-3.6141510288272692E-2</v>
      </c>
      <c r="O125">
        <f t="shared" si="7"/>
        <v>1.3062087659173208E-3</v>
      </c>
    </row>
    <row r="126" spans="1:15" x14ac:dyDescent="0.25">
      <c r="A126" s="1">
        <v>42373</v>
      </c>
      <c r="B126" s="2">
        <v>97.630032498488006</v>
      </c>
      <c r="C126" s="2">
        <v>1387.0307869999999</v>
      </c>
      <c r="D126" s="3">
        <f t="shared" si="4"/>
        <v>87.204952615817007</v>
      </c>
      <c r="F126">
        <f>LN(B126/B125)</f>
        <v>2.0090726368558413E-3</v>
      </c>
      <c r="G126">
        <f t="shared" si="5"/>
        <v>1.6296800350099323E-3</v>
      </c>
      <c r="H126">
        <f t="shared" si="6"/>
        <v>2.6558570165099742E-6</v>
      </c>
      <c r="M126">
        <f>LN(D126/D125)</f>
        <v>-5.2897722767950217E-3</v>
      </c>
      <c r="N126">
        <f>M126-AVERAGE(M$4:M$253)</f>
        <v>-4.5154231135917924E-3</v>
      </c>
      <c r="O126">
        <f t="shared" si="7"/>
        <v>2.0389045894758996E-5</v>
      </c>
    </row>
    <row r="127" spans="1:15" x14ac:dyDescent="0.25">
      <c r="A127" s="1">
        <v>42375</v>
      </c>
      <c r="B127" s="2">
        <v>98.527685604270005</v>
      </c>
      <c r="C127" s="2">
        <v>1357.117714</v>
      </c>
      <c r="D127" s="3">
        <f t="shared" si="4"/>
        <v>85.324267530808527</v>
      </c>
      <c r="F127">
        <f>LN(B127/B126)</f>
        <v>9.1524246977239595E-3</v>
      </c>
      <c r="G127">
        <f t="shared" si="5"/>
        <v>8.7730320958780503E-3</v>
      </c>
      <c r="H127">
        <f t="shared" si="6"/>
        <v>7.6966092155306411E-5</v>
      </c>
      <c r="M127">
        <f>LN(D127/D126)</f>
        <v>-2.180221506078639E-2</v>
      </c>
      <c r="N127">
        <f>M127-AVERAGE(M$4:M$253)</f>
        <v>-2.102786589758316E-2</v>
      </c>
      <c r="O127">
        <f t="shared" si="7"/>
        <v>4.4217114420674083E-4</v>
      </c>
    </row>
    <row r="128" spans="1:15" x14ac:dyDescent="0.25">
      <c r="A128" s="1">
        <v>42376</v>
      </c>
      <c r="B128" s="2">
        <v>97.698894712991006</v>
      </c>
      <c r="C128" s="2">
        <v>1348.763324</v>
      </c>
      <c r="D128" s="3">
        <f t="shared" si="4"/>
        <v>84.799013015254616</v>
      </c>
      <c r="F128">
        <f>LN(B128/B127)</f>
        <v>-8.447334895214955E-3</v>
      </c>
      <c r="G128">
        <f t="shared" si="5"/>
        <v>-8.8267274970608642E-3</v>
      </c>
      <c r="H128">
        <f t="shared" si="6"/>
        <v>7.791111830737035E-5</v>
      </c>
      <c r="M128">
        <f>LN(D128/D127)</f>
        <v>-6.1750065351901823E-3</v>
      </c>
      <c r="N128">
        <f>M128-AVERAGE(M$4:M$253)</f>
        <v>-5.4006573719869531E-3</v>
      </c>
      <c r="O128">
        <f t="shared" si="7"/>
        <v>2.9167100049597022E-5</v>
      </c>
    </row>
    <row r="129" spans="1:15" x14ac:dyDescent="0.25">
      <c r="A129" s="1">
        <v>42379</v>
      </c>
      <c r="B129" s="2">
        <v>97.456324546622</v>
      </c>
      <c r="C129" s="2">
        <v>1348.642421</v>
      </c>
      <c r="D129" s="3">
        <f t="shared" si="4"/>
        <v>84.791411640804299</v>
      </c>
      <c r="F129">
        <f>LN(B129/B128)</f>
        <v>-2.4859216392878595E-3</v>
      </c>
      <c r="G129">
        <f t="shared" si="5"/>
        <v>-2.8653142411337687E-3</v>
      </c>
      <c r="H129">
        <f t="shared" si="6"/>
        <v>8.2100257004439848E-6</v>
      </c>
      <c r="M129">
        <f>LN(D129/D128)</f>
        <v>-8.964391086138108E-5</v>
      </c>
      <c r="N129">
        <f>M129-AVERAGE(M$4:M$253)</f>
        <v>6.8470525234184791E-4</v>
      </c>
      <c r="O129">
        <f t="shared" si="7"/>
        <v>4.6882128258451364E-7</v>
      </c>
    </row>
    <row r="130" spans="1:15" x14ac:dyDescent="0.25">
      <c r="A130" s="1">
        <v>42380</v>
      </c>
      <c r="B130" s="2">
        <v>96.913451519817002</v>
      </c>
      <c r="C130" s="2">
        <v>1351.2592099999999</v>
      </c>
      <c r="D130" s="3">
        <f t="shared" si="4"/>
        <v>84.955933555450585</v>
      </c>
      <c r="F130">
        <f>LN(B130/B129)</f>
        <v>-5.5859964384627593E-3</v>
      </c>
      <c r="G130">
        <f t="shared" si="5"/>
        <v>-5.9653890403086685E-3</v>
      </c>
      <c r="H130">
        <f t="shared" si="6"/>
        <v>3.5585866402234779E-5</v>
      </c>
      <c r="M130">
        <f>LN(D130/D129)</f>
        <v>1.9384334520498312E-3</v>
      </c>
      <c r="N130">
        <f>M130-AVERAGE(M$4:M$253)</f>
        <v>2.7127826152530603E-3</v>
      </c>
      <c r="O130">
        <f t="shared" si="7"/>
        <v>7.3591895176192334E-6</v>
      </c>
    </row>
    <row r="131" spans="1:15" x14ac:dyDescent="0.25">
      <c r="A131" s="1">
        <v>42381</v>
      </c>
      <c r="B131" s="2">
        <v>97.051825646580994</v>
      </c>
      <c r="C131" s="2">
        <v>1360.97839</v>
      </c>
      <c r="D131" s="3">
        <f t="shared" si="4"/>
        <v>85.566994708028005</v>
      </c>
      <c r="F131">
        <f>LN(B131/B130)</f>
        <v>1.4267930039843166E-3</v>
      </c>
      <c r="G131">
        <f t="shared" si="5"/>
        <v>1.0474004021384076E-3</v>
      </c>
      <c r="H131">
        <f t="shared" si="6"/>
        <v>1.097047602399698E-6</v>
      </c>
      <c r="M131">
        <f>LN(D131/D130)</f>
        <v>7.1669396531660011E-3</v>
      </c>
      <c r="N131">
        <f>M131-AVERAGE(M$4:M$253)</f>
        <v>7.9412888163692304E-3</v>
      </c>
      <c r="O131">
        <f t="shared" si="7"/>
        <v>6.3064068064991012E-5</v>
      </c>
    </row>
    <row r="132" spans="1:15" x14ac:dyDescent="0.25">
      <c r="A132" s="1">
        <v>42382</v>
      </c>
      <c r="B132" s="2">
        <v>97.535671973364003</v>
      </c>
      <c r="C132" s="2">
        <v>1339.4684689999999</v>
      </c>
      <c r="D132" s="3">
        <f t="shared" si="4"/>
        <v>84.214629887322005</v>
      </c>
      <c r="F132">
        <f>LN(B132/B131)</f>
        <v>4.97305664422868E-3</v>
      </c>
      <c r="G132">
        <f t="shared" si="5"/>
        <v>4.5936640423827708E-3</v>
      </c>
      <c r="H132">
        <f t="shared" si="6"/>
        <v>2.110174933428042E-5</v>
      </c>
      <c r="M132">
        <f>LN(D132/D131)</f>
        <v>-1.593097516730705E-2</v>
      </c>
      <c r="N132">
        <f>M132-AVERAGE(M$4:M$253)</f>
        <v>-1.5156626004103821E-2</v>
      </c>
      <c r="O132">
        <f t="shared" si="7"/>
        <v>2.2972331182827615E-4</v>
      </c>
    </row>
    <row r="133" spans="1:15" x14ac:dyDescent="0.25">
      <c r="A133" s="1">
        <v>42383</v>
      </c>
      <c r="B133" s="2">
        <v>96.924571085907004</v>
      </c>
      <c r="C133" s="2">
        <v>1305.2408379999999</v>
      </c>
      <c r="D133" s="3">
        <f t="shared" ref="D133:D196" si="8">C133/C$3*100</f>
        <v>82.062681302271116</v>
      </c>
      <c r="F133">
        <f>LN(B133/B132)</f>
        <v>-6.2851191536203999E-3</v>
      </c>
      <c r="G133">
        <f t="shared" ref="G133:G196" si="9">F133-AVERAGE(F$4:F$253)</f>
        <v>-6.664511755466309E-3</v>
      </c>
      <c r="H133">
        <f t="shared" ref="H133:H196" si="10">G133*G133</f>
        <v>4.4415716938748624E-5</v>
      </c>
      <c r="M133">
        <f>LN(D133/D132)</f>
        <v>-2.588529640616909E-2</v>
      </c>
      <c r="N133">
        <f>M133-AVERAGE(M$4:M$253)</f>
        <v>-2.5110947242965861E-2</v>
      </c>
      <c r="O133">
        <f t="shared" ref="O133:O196" si="11">N133*N133</f>
        <v>6.3055967143901478E-4</v>
      </c>
    </row>
    <row r="134" spans="1:15" x14ac:dyDescent="0.25">
      <c r="A134" s="1">
        <v>42386</v>
      </c>
      <c r="B134" s="2">
        <v>97.342702412530002</v>
      </c>
      <c r="C134" s="2">
        <v>1306.0189479999999</v>
      </c>
      <c r="D134" s="3">
        <f t="shared" si="8"/>
        <v>82.11160238341499</v>
      </c>
      <c r="F134">
        <f>LN(B134/B133)</f>
        <v>4.3047082998106936E-3</v>
      </c>
      <c r="G134">
        <f t="shared" si="9"/>
        <v>3.9253156979647845E-3</v>
      </c>
      <c r="H134">
        <f t="shared" si="10"/>
        <v>1.5408103328688764E-5</v>
      </c>
      <c r="M134">
        <f>LN(D134/D133)</f>
        <v>5.9596523272179751E-4</v>
      </c>
      <c r="N134">
        <f>M134-AVERAGE(M$4:M$253)</f>
        <v>1.3703143959250264E-3</v>
      </c>
      <c r="O134">
        <f t="shared" si="11"/>
        <v>1.87776154367937E-6</v>
      </c>
    </row>
    <row r="135" spans="1:15" x14ac:dyDescent="0.25">
      <c r="A135" s="1">
        <v>42387</v>
      </c>
      <c r="B135" s="2">
        <v>96.941284282832001</v>
      </c>
      <c r="C135" s="2">
        <v>1332.1653779999999</v>
      </c>
      <c r="D135" s="3">
        <f t="shared" si="8"/>
        <v>83.75547230367421</v>
      </c>
      <c r="F135">
        <f>LN(B135/B134)</f>
        <v>-4.1322880772333287E-3</v>
      </c>
      <c r="G135">
        <f t="shared" si="9"/>
        <v>-4.5116806790792378E-3</v>
      </c>
      <c r="H135">
        <f t="shared" si="10"/>
        <v>2.0355262549976894E-5</v>
      </c>
      <c r="M135">
        <f>LN(D135/D134)</f>
        <v>1.9822182897273263E-2</v>
      </c>
      <c r="N135">
        <f>M135-AVERAGE(M$4:M$253)</f>
        <v>2.0596532060476493E-2</v>
      </c>
      <c r="O135">
        <f t="shared" si="11"/>
        <v>4.2421713291823605E-4</v>
      </c>
    </row>
    <row r="136" spans="1:15" x14ac:dyDescent="0.25">
      <c r="A136" s="1">
        <v>42388</v>
      </c>
      <c r="B136" s="2">
        <v>96.735186427863994</v>
      </c>
      <c r="C136" s="2">
        <v>1290.945477</v>
      </c>
      <c r="D136" s="3">
        <f t="shared" si="8"/>
        <v>81.163907972713432</v>
      </c>
      <c r="F136">
        <f>LN(B136/B135)</f>
        <v>-2.1282702230752447E-3</v>
      </c>
      <c r="G136">
        <f t="shared" si="9"/>
        <v>-2.5076628249211539E-3</v>
      </c>
      <c r="H136">
        <f t="shared" si="10"/>
        <v>6.2883728434915413E-6</v>
      </c>
      <c r="M136">
        <f>LN(D136/D135)</f>
        <v>-3.1430844248865053E-2</v>
      </c>
      <c r="N136">
        <f>M136-AVERAGE(M$4:M$253)</f>
        <v>-3.0656495085661824E-2</v>
      </c>
      <c r="O136">
        <f t="shared" si="11"/>
        <v>9.3982069093720758E-4</v>
      </c>
    </row>
    <row r="137" spans="1:15" x14ac:dyDescent="0.25">
      <c r="A137" s="1">
        <v>42389</v>
      </c>
      <c r="B137" s="2">
        <v>97.284721799459007</v>
      </c>
      <c r="C137" s="2">
        <v>1312.6002960000001</v>
      </c>
      <c r="D137" s="3">
        <f t="shared" si="8"/>
        <v>82.525382773776442</v>
      </c>
      <c r="F137">
        <f>LN(B137/B136)</f>
        <v>5.6647469441138618E-3</v>
      </c>
      <c r="G137">
        <f t="shared" si="9"/>
        <v>5.2853543422679526E-3</v>
      </c>
      <c r="H137">
        <f t="shared" si="10"/>
        <v>2.7934970523330701E-5</v>
      </c>
      <c r="M137">
        <f>LN(D137/D136)</f>
        <v>1.6635250744022178E-2</v>
      </c>
      <c r="N137">
        <f>M137-AVERAGE(M$4:M$253)</f>
        <v>1.7409599907225407E-2</v>
      </c>
      <c r="O137">
        <f t="shared" si="11"/>
        <v>3.0309416892966291E-4</v>
      </c>
    </row>
    <row r="138" spans="1:15" x14ac:dyDescent="0.25">
      <c r="A138" s="1">
        <v>42390</v>
      </c>
      <c r="B138" s="2">
        <v>96.908949278058998</v>
      </c>
      <c r="C138" s="2">
        <v>1361.361238</v>
      </c>
      <c r="D138" s="3">
        <f t="shared" si="8"/>
        <v>85.591065004096407</v>
      </c>
      <c r="F138">
        <f>LN(B138/B137)</f>
        <v>-3.870084831577665E-3</v>
      </c>
      <c r="G138">
        <f t="shared" si="9"/>
        <v>-4.2494774334235737E-3</v>
      </c>
      <c r="H138">
        <f t="shared" si="10"/>
        <v>1.8058058457176202E-5</v>
      </c>
      <c r="M138">
        <f>LN(D138/D137)</f>
        <v>3.6474980901275829E-2</v>
      </c>
      <c r="N138">
        <f>M138-AVERAGE(M$4:M$253)</f>
        <v>3.7249330064479058E-2</v>
      </c>
      <c r="O138">
        <f t="shared" si="11"/>
        <v>1.3875125902525034E-3</v>
      </c>
    </row>
    <row r="139" spans="1:15" x14ac:dyDescent="0.25">
      <c r="A139" s="1">
        <v>42393</v>
      </c>
      <c r="B139" s="2">
        <v>97.302330002424</v>
      </c>
      <c r="C139" s="2">
        <v>1354.4117630000001</v>
      </c>
      <c r="D139" s="3">
        <f t="shared" si="8"/>
        <v>85.154139851634156</v>
      </c>
      <c r="F139">
        <f>LN(B139/B138)</f>
        <v>4.0510650442896279E-3</v>
      </c>
      <c r="G139">
        <f t="shared" si="9"/>
        <v>3.6716724424437188E-3</v>
      </c>
      <c r="H139">
        <f t="shared" si="10"/>
        <v>1.3481178524600624E-5</v>
      </c>
      <c r="M139">
        <f>LN(D139/D138)</f>
        <v>-5.1178726397096809E-3</v>
      </c>
      <c r="N139">
        <f>M139-AVERAGE(M$4:M$253)</f>
        <v>-4.3435234765064517E-3</v>
      </c>
      <c r="O139">
        <f t="shared" si="11"/>
        <v>1.8866196190962692E-5</v>
      </c>
    </row>
    <row r="140" spans="1:15" x14ac:dyDescent="0.25">
      <c r="A140" s="1">
        <v>42394</v>
      </c>
      <c r="B140" s="2">
        <v>97.789288056261</v>
      </c>
      <c r="C140" s="2">
        <v>1375.735381</v>
      </c>
      <c r="D140" s="3">
        <f t="shared" si="8"/>
        <v>86.494791490167529</v>
      </c>
      <c r="F140">
        <f>LN(B140/B139)</f>
        <v>4.9921064777410668E-3</v>
      </c>
      <c r="G140">
        <f t="shared" si="9"/>
        <v>4.6127138758951577E-3</v>
      </c>
      <c r="H140">
        <f t="shared" si="10"/>
        <v>2.1277129300875728E-5</v>
      </c>
      <c r="M140">
        <f>LN(D140/D139)</f>
        <v>1.5621173871729828E-2</v>
      </c>
      <c r="N140">
        <f>M140-AVERAGE(M$4:M$253)</f>
        <v>1.6395523034933055E-2</v>
      </c>
      <c r="O140">
        <f t="shared" si="11"/>
        <v>2.6881317558902044E-4</v>
      </c>
    </row>
    <row r="141" spans="1:15" x14ac:dyDescent="0.25">
      <c r="A141" s="1">
        <v>42395</v>
      </c>
      <c r="B141" s="2">
        <v>98.033615801381004</v>
      </c>
      <c r="C141" s="2">
        <v>1365.589821</v>
      </c>
      <c r="D141" s="3">
        <f t="shared" si="8"/>
        <v>85.856923111647589</v>
      </c>
      <c r="F141">
        <f>LN(B141/B140)</f>
        <v>2.4953962697173192E-3</v>
      </c>
      <c r="G141">
        <f t="shared" si="9"/>
        <v>2.1160036678714101E-3</v>
      </c>
      <c r="H141">
        <f t="shared" si="10"/>
        <v>4.4774715224452604E-6</v>
      </c>
      <c r="M141">
        <f>LN(D141/D140)</f>
        <v>-7.4019720935025657E-3</v>
      </c>
      <c r="N141">
        <f>M141-AVERAGE(M$4:M$253)</f>
        <v>-6.6276229302993364E-3</v>
      </c>
      <c r="O141">
        <f t="shared" si="11"/>
        <v>4.392538570622956E-5</v>
      </c>
    </row>
    <row r="142" spans="1:15" x14ac:dyDescent="0.25">
      <c r="A142" s="1">
        <v>42396</v>
      </c>
      <c r="B142" s="2">
        <v>98.012205903240002</v>
      </c>
      <c r="C142" s="2">
        <v>1333.3193980000001</v>
      </c>
      <c r="D142" s="3">
        <f t="shared" si="8"/>
        <v>83.828027477186538</v>
      </c>
      <c r="F142">
        <f>LN(B142/B141)</f>
        <v>-2.1841728673388126E-4</v>
      </c>
      <c r="G142">
        <f t="shared" si="9"/>
        <v>-5.9780988857979019E-4</v>
      </c>
      <c r="H142">
        <f t="shared" si="10"/>
        <v>3.5737666288378116E-7</v>
      </c>
      <c r="M142">
        <f>LN(D142/D141)</f>
        <v>-2.3914817706717658E-2</v>
      </c>
      <c r="N142">
        <f>M142-AVERAGE(M$4:M$253)</f>
        <v>-2.3140468543514429E-2</v>
      </c>
      <c r="O142">
        <f t="shared" si="11"/>
        <v>5.3548128441338074E-4</v>
      </c>
    </row>
    <row r="143" spans="1:15" x14ac:dyDescent="0.25">
      <c r="A143" s="1">
        <v>42397</v>
      </c>
      <c r="B143" s="2">
        <v>97.852198799793001</v>
      </c>
      <c r="C143" s="2">
        <v>1356.320618</v>
      </c>
      <c r="D143" s="3">
        <f t="shared" si="8"/>
        <v>85.274152767991623</v>
      </c>
      <c r="F143">
        <f>LN(B143/B142)</f>
        <v>-1.6338562311445427E-3</v>
      </c>
      <c r="G143">
        <f t="shared" si="9"/>
        <v>-2.0132488329904518E-3</v>
      </c>
      <c r="H143">
        <f t="shared" si="10"/>
        <v>4.0531708635374164E-6</v>
      </c>
      <c r="M143">
        <f>LN(D143/D142)</f>
        <v>1.7103984625376645E-2</v>
      </c>
      <c r="N143">
        <f>M143-AVERAGE(M$4:M$253)</f>
        <v>1.7878333788579875E-2</v>
      </c>
      <c r="O143">
        <f t="shared" si="11"/>
        <v>3.1963481905587684E-4</v>
      </c>
    </row>
    <row r="144" spans="1:15" x14ac:dyDescent="0.25">
      <c r="A144" s="1">
        <v>42400</v>
      </c>
      <c r="B144" s="2">
        <v>98.784661320794996</v>
      </c>
      <c r="C144" s="2">
        <v>1342.433141</v>
      </c>
      <c r="D144" s="3">
        <f t="shared" si="8"/>
        <v>84.401023789825516</v>
      </c>
      <c r="F144">
        <f>LN(B144/B143)</f>
        <v>9.4841781950245879E-3</v>
      </c>
      <c r="G144">
        <f t="shared" si="9"/>
        <v>9.1047855931786787E-3</v>
      </c>
      <c r="H144">
        <f t="shared" si="10"/>
        <v>8.2897120697754027E-5</v>
      </c>
      <c r="M144">
        <f>LN(D144/D143)</f>
        <v>-1.0291861224008702E-2</v>
      </c>
      <c r="N144">
        <f>M144-AVERAGE(M$4:M$253)</f>
        <v>-9.5175120608054723E-3</v>
      </c>
      <c r="O144">
        <f t="shared" si="11"/>
        <v>9.0583035827577623E-5</v>
      </c>
    </row>
    <row r="145" spans="1:15" x14ac:dyDescent="0.25">
      <c r="A145" s="1">
        <v>42401</v>
      </c>
      <c r="B145" s="2">
        <v>98.663084110566999</v>
      </c>
      <c r="C145" s="2">
        <v>1320.291084</v>
      </c>
      <c r="D145" s="3">
        <f t="shared" si="8"/>
        <v>83.008915518257837</v>
      </c>
      <c r="F145">
        <f>LN(B145/B144)</f>
        <v>-1.2314876052631825E-3</v>
      </c>
      <c r="G145">
        <f t="shared" si="9"/>
        <v>-1.6108802071090915E-3</v>
      </c>
      <c r="H145">
        <f t="shared" si="10"/>
        <v>2.5949350416558295E-6</v>
      </c>
      <c r="M145">
        <f>LN(D145/D144)</f>
        <v>-1.66315138289942E-2</v>
      </c>
      <c r="N145">
        <f>M145-AVERAGE(M$4:M$253)</f>
        <v>-1.5857164665790971E-2</v>
      </c>
      <c r="O145">
        <f t="shared" si="11"/>
        <v>2.5144967123800967E-4</v>
      </c>
    </row>
    <row r="146" spans="1:15" x14ac:dyDescent="0.25">
      <c r="A146" s="1">
        <v>42402</v>
      </c>
      <c r="B146" s="2">
        <v>98.777033798795003</v>
      </c>
      <c r="C146" s="2">
        <v>1305.4903119999999</v>
      </c>
      <c r="D146" s="3">
        <f t="shared" si="8"/>
        <v>82.078366151196434</v>
      </c>
      <c r="F146">
        <f>LN(B146/B145)</f>
        <v>1.1542709970622856E-3</v>
      </c>
      <c r="G146">
        <f t="shared" si="9"/>
        <v>7.7487839521637666E-4</v>
      </c>
      <c r="H146">
        <f t="shared" si="10"/>
        <v>6.0043652737310726E-7</v>
      </c>
      <c r="M146">
        <f>LN(D146/D145)</f>
        <v>-1.1273542251554202E-2</v>
      </c>
      <c r="N146">
        <f>M146-AVERAGE(M$4:M$253)</f>
        <v>-1.0499193088350973E-2</v>
      </c>
      <c r="O146">
        <f t="shared" si="11"/>
        <v>1.1023305550647684E-4</v>
      </c>
    </row>
    <row r="147" spans="1:15" x14ac:dyDescent="0.25">
      <c r="A147" s="1">
        <v>42403</v>
      </c>
      <c r="B147" s="2">
        <v>98.416449091125003</v>
      </c>
      <c r="C147" s="2">
        <v>1333.7230970000001</v>
      </c>
      <c r="D147" s="3">
        <f t="shared" si="8"/>
        <v>83.853408710606885</v>
      </c>
      <c r="F147">
        <f>LN(B147/B146)</f>
        <v>-3.6571706557849762E-3</v>
      </c>
      <c r="G147">
        <f t="shared" si="9"/>
        <v>-4.0365632576308853E-3</v>
      </c>
      <c r="H147">
        <f t="shared" si="10"/>
        <v>1.6293842932855665E-5</v>
      </c>
      <c r="M147">
        <f>LN(D147/D146)</f>
        <v>2.1395664265827612E-2</v>
      </c>
      <c r="N147">
        <f>M147-AVERAGE(M$4:M$253)</f>
        <v>2.2170013429030841E-2</v>
      </c>
      <c r="O147">
        <f t="shared" si="11"/>
        <v>4.9150949544340787E-4</v>
      </c>
    </row>
    <row r="148" spans="1:15" x14ac:dyDescent="0.25">
      <c r="A148" s="1">
        <v>42404</v>
      </c>
      <c r="B148" s="2">
        <v>98.599577050823996</v>
      </c>
      <c r="C148" s="2">
        <v>1330.110797</v>
      </c>
      <c r="D148" s="3">
        <f t="shared" si="8"/>
        <v>83.626297349210603</v>
      </c>
      <c r="F148">
        <f>LN(B148/B147)</f>
        <v>1.8590164061781868E-3</v>
      </c>
      <c r="G148">
        <f t="shared" si="9"/>
        <v>1.4796238043322779E-3</v>
      </c>
      <c r="H148">
        <f t="shared" si="10"/>
        <v>2.189286602346723E-6</v>
      </c>
      <c r="M148">
        <f>LN(D148/D147)</f>
        <v>-2.7121077048640682E-3</v>
      </c>
      <c r="N148">
        <f>M148-AVERAGE(M$4:M$253)</f>
        <v>-1.9377585416608394E-3</v>
      </c>
      <c r="O148">
        <f t="shared" si="11"/>
        <v>3.7549081657795432E-6</v>
      </c>
    </row>
    <row r="149" spans="1:15" x14ac:dyDescent="0.25">
      <c r="A149" s="1">
        <v>42407</v>
      </c>
      <c r="B149" s="2">
        <v>99.342312217539003</v>
      </c>
      <c r="C149" s="2">
        <v>1273.951542</v>
      </c>
      <c r="D149" s="3">
        <f t="shared" si="8"/>
        <v>80.095470768347852</v>
      </c>
      <c r="F149">
        <f>LN(B149/B148)</f>
        <v>7.5046131499746397E-3</v>
      </c>
      <c r="G149">
        <f t="shared" si="9"/>
        <v>7.1252205481287306E-3</v>
      </c>
      <c r="H149">
        <f t="shared" si="10"/>
        <v>5.0768767859475886E-5</v>
      </c>
      <c r="M149">
        <f>LN(D149/D148)</f>
        <v>-4.3138724459116401E-2</v>
      </c>
      <c r="N149">
        <f>M149-AVERAGE(M$4:M$253)</f>
        <v>-4.2364375295913172E-2</v>
      </c>
      <c r="O149">
        <f t="shared" si="11"/>
        <v>1.7947402942129782E-3</v>
      </c>
    </row>
    <row r="150" spans="1:15" x14ac:dyDescent="0.25">
      <c r="A150" s="1">
        <v>42408</v>
      </c>
      <c r="B150" s="2">
        <v>99.567688853562004</v>
      </c>
      <c r="C150" s="2">
        <v>1271.445219</v>
      </c>
      <c r="D150" s="3">
        <f t="shared" si="8"/>
        <v>79.93789403645161</v>
      </c>
      <c r="F150">
        <f>LN(B150/B149)</f>
        <v>2.2661176537854466E-3</v>
      </c>
      <c r="G150">
        <f t="shared" si="9"/>
        <v>1.8867250519395376E-3</v>
      </c>
      <c r="H150">
        <f t="shared" si="10"/>
        <v>3.5597314216162511E-6</v>
      </c>
      <c r="M150">
        <f>LN(D150/D149)</f>
        <v>-1.9692991272640859E-3</v>
      </c>
      <c r="N150">
        <f>M150-AVERAGE(M$4:M$253)</f>
        <v>-1.194949964060857E-3</v>
      </c>
      <c r="O150">
        <f t="shared" si="11"/>
        <v>1.4279054166090435E-6</v>
      </c>
    </row>
    <row r="151" spans="1:15" x14ac:dyDescent="0.25">
      <c r="A151" s="1">
        <v>42409</v>
      </c>
      <c r="B151" s="2">
        <v>99.096149115933002</v>
      </c>
      <c r="C151" s="2">
        <v>1297.8180829999999</v>
      </c>
      <c r="D151" s="3">
        <f t="shared" si="8"/>
        <v>81.596000242181688</v>
      </c>
      <c r="F151">
        <f>LN(B151/B150)</f>
        <v>-4.747120844605335E-3</v>
      </c>
      <c r="G151">
        <f t="shared" si="9"/>
        <v>-5.1265134464512441E-3</v>
      </c>
      <c r="H151">
        <f t="shared" si="10"/>
        <v>2.6281140116645413E-5</v>
      </c>
      <c r="M151">
        <f>LN(D151/D150)</f>
        <v>2.0530235495197786E-2</v>
      </c>
      <c r="N151">
        <f>M151-AVERAGE(M$4:M$253)</f>
        <v>2.1304584658401016E-2</v>
      </c>
      <c r="O151">
        <f t="shared" si="11"/>
        <v>4.5388532746697591E-4</v>
      </c>
    </row>
    <row r="152" spans="1:15" x14ac:dyDescent="0.25">
      <c r="A152" s="1">
        <v>42410</v>
      </c>
      <c r="B152" s="2">
        <v>99.084277133781995</v>
      </c>
      <c r="C152" s="2">
        <v>1247.063392</v>
      </c>
      <c r="D152" s="3">
        <f t="shared" si="8"/>
        <v>78.40496766729666</v>
      </c>
      <c r="F152">
        <f>LN(B152/B151)</f>
        <v>-1.1980983581341206E-4</v>
      </c>
      <c r="G152">
        <f t="shared" si="9"/>
        <v>-4.9920243765932102E-4</v>
      </c>
      <c r="H152">
        <f t="shared" si="10"/>
        <v>2.492030737650083E-7</v>
      </c>
      <c r="M152">
        <f>LN(D152/D151)</f>
        <v>-3.989295567649704E-2</v>
      </c>
      <c r="N152">
        <f>M152-AVERAGE(M$4:M$253)</f>
        <v>-3.911860651329381E-2</v>
      </c>
      <c r="O152">
        <f t="shared" si="11"/>
        <v>1.5302653755419129E-3</v>
      </c>
    </row>
    <row r="153" spans="1:15" x14ac:dyDescent="0.25">
      <c r="A153" s="1">
        <v>42411</v>
      </c>
      <c r="B153" s="2">
        <v>99.696724340407002</v>
      </c>
      <c r="C153" s="2">
        <v>1286.6653349999999</v>
      </c>
      <c r="D153" s="3">
        <f t="shared" si="8"/>
        <v>80.894808264331132</v>
      </c>
      <c r="F153">
        <f>LN(B153/B152)</f>
        <v>6.1620490893006287E-3</v>
      </c>
      <c r="G153">
        <f t="shared" si="9"/>
        <v>5.7826564874547196E-3</v>
      </c>
      <c r="H153">
        <f t="shared" si="10"/>
        <v>3.3439116051902154E-5</v>
      </c>
      <c r="M153">
        <f>LN(D153/D152)</f>
        <v>3.1262358822733871E-2</v>
      </c>
      <c r="N153">
        <f>M153-AVERAGE(M$4:M$253)</f>
        <v>3.20367079859371E-2</v>
      </c>
      <c r="O153">
        <f t="shared" si="11"/>
        <v>1.026350658576206E-3</v>
      </c>
    </row>
    <row r="154" spans="1:15" x14ac:dyDescent="0.25">
      <c r="A154" s="1">
        <v>42414</v>
      </c>
      <c r="B154" s="2">
        <v>99.391710540272996</v>
      </c>
      <c r="C154" s="2">
        <v>1336.1733320000001</v>
      </c>
      <c r="D154" s="3">
        <f t="shared" si="8"/>
        <v>84.007459095843657</v>
      </c>
      <c r="F154">
        <f>LN(B154/B153)</f>
        <v>-3.0641060487335606E-3</v>
      </c>
      <c r="G154">
        <f t="shared" si="9"/>
        <v>-3.4434986505794698E-3</v>
      </c>
      <c r="H154">
        <f t="shared" si="10"/>
        <v>1.1857682956542629E-5</v>
      </c>
      <c r="M154">
        <f>LN(D154/D153)</f>
        <v>3.7755946385967479E-2</v>
      </c>
      <c r="N154">
        <f>M154-AVERAGE(M$4:M$253)</f>
        <v>3.8530295549170708E-2</v>
      </c>
      <c r="O154">
        <f t="shared" si="11"/>
        <v>1.4845836751064441E-3</v>
      </c>
    </row>
    <row r="155" spans="1:15" x14ac:dyDescent="0.25">
      <c r="A155" s="1">
        <v>42415</v>
      </c>
      <c r="B155" s="2">
        <v>100.35137990144</v>
      </c>
      <c r="C155" s="2">
        <v>1328.144857</v>
      </c>
      <c r="D155" s="3">
        <f t="shared" si="8"/>
        <v>83.502695403130986</v>
      </c>
      <c r="F155">
        <f>LN(B155/B154)</f>
        <v>9.6091108162003561E-3</v>
      </c>
      <c r="G155">
        <f t="shared" si="9"/>
        <v>9.229718214354447E-3</v>
      </c>
      <c r="H155">
        <f t="shared" si="10"/>
        <v>8.5187698316386239E-5</v>
      </c>
      <c r="M155">
        <f>LN(D155/D154)</f>
        <v>-6.026682048150005E-3</v>
      </c>
      <c r="N155">
        <f>M155-AVERAGE(M$4:M$253)</f>
        <v>-5.2523328849467758E-3</v>
      </c>
      <c r="O155">
        <f t="shared" si="11"/>
        <v>2.7587000734293321E-5</v>
      </c>
    </row>
    <row r="156" spans="1:15" x14ac:dyDescent="0.25">
      <c r="A156" s="1">
        <v>42416</v>
      </c>
      <c r="B156" s="2">
        <v>99.840575818272001</v>
      </c>
      <c r="C156" s="2">
        <v>1374.246975</v>
      </c>
      <c r="D156" s="3">
        <f t="shared" si="8"/>
        <v>86.401212907832075</v>
      </c>
      <c r="F156">
        <f>LN(B156/B155)</f>
        <v>-5.1031540190394735E-3</v>
      </c>
      <c r="G156">
        <f t="shared" si="9"/>
        <v>-5.4825466208853826E-3</v>
      </c>
      <c r="H156">
        <f t="shared" si="10"/>
        <v>3.0058317450181728E-5</v>
      </c>
      <c r="M156">
        <f>LN(D156/D155)</f>
        <v>3.412280238373705E-2</v>
      </c>
      <c r="N156">
        <f>M156-AVERAGE(M$4:M$253)</f>
        <v>3.4897151546940279E-2</v>
      </c>
      <c r="O156">
        <f t="shared" si="11"/>
        <v>1.2178111860901163E-3</v>
      </c>
    </row>
    <row r="157" spans="1:15" x14ac:dyDescent="0.25">
      <c r="A157" s="1">
        <v>42417</v>
      </c>
      <c r="B157" s="2">
        <v>100.32508387225</v>
      </c>
      <c r="C157" s="2">
        <v>1362.983845</v>
      </c>
      <c r="D157" s="3">
        <f t="shared" si="8"/>
        <v>85.693081028452383</v>
      </c>
      <c r="F157">
        <f>LN(B157/B156)</f>
        <v>4.8410801430502784E-3</v>
      </c>
      <c r="G157">
        <f t="shared" si="9"/>
        <v>4.4616875412043693E-3</v>
      </c>
      <c r="H157">
        <f t="shared" si="10"/>
        <v>1.9906655715338291E-5</v>
      </c>
      <c r="M157">
        <f>LN(D157/D156)</f>
        <v>-8.2296264425827242E-3</v>
      </c>
      <c r="N157">
        <f>M157-AVERAGE(M$4:M$253)</f>
        <v>-7.455277279379495E-3</v>
      </c>
      <c r="O157">
        <f t="shared" si="11"/>
        <v>5.5581159312432125E-5</v>
      </c>
    </row>
    <row r="158" spans="1:15" x14ac:dyDescent="0.25">
      <c r="A158" s="1">
        <v>42418</v>
      </c>
      <c r="B158" s="2">
        <v>100.98137726122</v>
      </c>
      <c r="C158" s="2">
        <v>1355.9458380000001</v>
      </c>
      <c r="D158" s="3">
        <f t="shared" si="8"/>
        <v>85.250589720619004</v>
      </c>
      <c r="F158">
        <f>LN(B158/B157)</f>
        <v>6.5203641301320621E-3</v>
      </c>
      <c r="G158">
        <f t="shared" si="9"/>
        <v>6.1409715282861529E-3</v>
      </c>
      <c r="H158">
        <f t="shared" si="10"/>
        <v>3.7711531311221167E-5</v>
      </c>
      <c r="M158">
        <f>LN(D158/D157)</f>
        <v>-5.1770538703669045E-3</v>
      </c>
      <c r="N158">
        <f>M158-AVERAGE(M$4:M$253)</f>
        <v>-4.4027047071636752E-3</v>
      </c>
      <c r="O158">
        <f t="shared" si="11"/>
        <v>1.9383808738481183E-5</v>
      </c>
    </row>
    <row r="159" spans="1:15" x14ac:dyDescent="0.25">
      <c r="A159" s="1">
        <v>42421</v>
      </c>
      <c r="B159" s="2">
        <v>100.74956513988</v>
      </c>
      <c r="C159" s="2">
        <v>1385.7428749999999</v>
      </c>
      <c r="D159" s="3">
        <f t="shared" si="8"/>
        <v>87.123979427632577</v>
      </c>
      <c r="F159">
        <f>LN(B159/B158)</f>
        <v>-2.2982317002467061E-3</v>
      </c>
      <c r="G159">
        <f t="shared" si="9"/>
        <v>-2.6776243020926152E-3</v>
      </c>
      <c r="H159">
        <f t="shared" si="10"/>
        <v>7.1696719031569649E-6</v>
      </c>
      <c r="M159">
        <f>LN(D159/D158)</f>
        <v>2.1737121441891775E-2</v>
      </c>
      <c r="N159">
        <f>M159-AVERAGE(M$4:M$253)</f>
        <v>2.2511470605095004E-2</v>
      </c>
      <c r="O159">
        <f t="shared" si="11"/>
        <v>5.067663088040564E-4</v>
      </c>
    </row>
    <row r="160" spans="1:15" x14ac:dyDescent="0.25">
      <c r="A160" s="1">
        <v>42422</v>
      </c>
      <c r="B160" s="2">
        <v>100.82258178129</v>
      </c>
      <c r="C160" s="2">
        <v>1366.5264589999999</v>
      </c>
      <c r="D160" s="3">
        <f t="shared" si="8"/>
        <v>85.91581111411567</v>
      </c>
      <c r="F160">
        <f>LN(B160/B159)</f>
        <v>7.2447156731601304E-4</v>
      </c>
      <c r="G160">
        <f t="shared" si="9"/>
        <v>3.4507896547010406E-4</v>
      </c>
      <c r="H160">
        <f t="shared" si="10"/>
        <v>1.1907949240991727E-7</v>
      </c>
      <c r="M160">
        <f>LN(D160/D159)</f>
        <v>-1.3964278880768845E-2</v>
      </c>
      <c r="N160">
        <f>M160-AVERAGE(M$4:M$253)</f>
        <v>-1.3189929717565616E-2</v>
      </c>
      <c r="O160">
        <f t="shared" si="11"/>
        <v>1.7397424595432057E-4</v>
      </c>
    </row>
    <row r="161" spans="1:15" x14ac:dyDescent="0.25">
      <c r="A161" s="1">
        <v>42423</v>
      </c>
      <c r="B161" s="2">
        <v>101.21635405697</v>
      </c>
      <c r="C161" s="2">
        <v>1327.84709</v>
      </c>
      <c r="D161" s="3">
        <f t="shared" si="8"/>
        <v>83.483974292273956</v>
      </c>
      <c r="F161">
        <f>LN(B161/B160)</f>
        <v>3.8979889954170797E-3</v>
      </c>
      <c r="G161">
        <f t="shared" si="9"/>
        <v>3.5185963935711706E-3</v>
      </c>
      <c r="H161">
        <f t="shared" si="10"/>
        <v>1.2380520580852048E-5</v>
      </c>
      <c r="M161">
        <f>LN(D161/D160)</f>
        <v>-2.8713187451247988E-2</v>
      </c>
      <c r="N161">
        <f>M161-AVERAGE(M$4:M$253)</f>
        <v>-2.7938838288044759E-2</v>
      </c>
      <c r="O161">
        <f t="shared" si="11"/>
        <v>7.8057868488551579E-4</v>
      </c>
    </row>
    <row r="162" spans="1:15" x14ac:dyDescent="0.25">
      <c r="A162" s="1">
        <v>42424</v>
      </c>
      <c r="B162" s="2">
        <v>100.95885772774</v>
      </c>
      <c r="C162" s="2">
        <v>1360.967175</v>
      </c>
      <c r="D162" s="3">
        <f t="shared" si="8"/>
        <v>85.566289602162485</v>
      </c>
      <c r="F162">
        <f>LN(B162/B161)</f>
        <v>-2.5472605290046738E-3</v>
      </c>
      <c r="G162">
        <f t="shared" si="9"/>
        <v>-2.926653130850583E-3</v>
      </c>
      <c r="H162">
        <f t="shared" si="10"/>
        <v>8.565298548317519E-6</v>
      </c>
      <c r="M162">
        <f>LN(D162/D161)</f>
        <v>2.4636703730626732E-2</v>
      </c>
      <c r="N162">
        <f>M162-AVERAGE(M$4:M$253)</f>
        <v>2.5411052893829961E-2</v>
      </c>
      <c r="O162">
        <f t="shared" si="11"/>
        <v>6.4572160917302402E-4</v>
      </c>
    </row>
    <row r="163" spans="1:15" x14ac:dyDescent="0.25">
      <c r="A163" s="1">
        <v>42425</v>
      </c>
      <c r="B163" s="2">
        <v>101.13428475775</v>
      </c>
      <c r="C163" s="2">
        <v>1370.7990460000001</v>
      </c>
      <c r="D163" s="3">
        <f t="shared" si="8"/>
        <v>86.184435826972873</v>
      </c>
      <c r="F163">
        <f>LN(B163/B162)</f>
        <v>1.7361012047670821E-3</v>
      </c>
      <c r="G163">
        <f t="shared" si="9"/>
        <v>1.3567086029211731E-3</v>
      </c>
      <c r="H163">
        <f t="shared" si="10"/>
        <v>1.8406582332403215E-6</v>
      </c>
      <c r="M163">
        <f>LN(D163/D162)</f>
        <v>7.1982099909930633E-3</v>
      </c>
      <c r="N163">
        <f>M163-AVERAGE(M$4:M$253)</f>
        <v>7.9725591541962917E-3</v>
      </c>
      <c r="O163">
        <f t="shared" si="11"/>
        <v>6.356169946715909E-5</v>
      </c>
    </row>
    <row r="164" spans="1:15" x14ac:dyDescent="0.25">
      <c r="A164" s="1">
        <v>42428</v>
      </c>
      <c r="B164" s="2">
        <v>101.27054075752</v>
      </c>
      <c r="C164" s="2">
        <v>1372.5382059999999</v>
      </c>
      <c r="D164" s="3">
        <f t="shared" si="8"/>
        <v>86.293779733981125</v>
      </c>
      <c r="F164">
        <f>LN(B164/B163)</f>
        <v>1.3463712636881515E-3</v>
      </c>
      <c r="G164">
        <f t="shared" si="9"/>
        <v>9.6697866184224253E-4</v>
      </c>
      <c r="H164">
        <f t="shared" si="10"/>
        <v>9.3504773245821399E-7</v>
      </c>
      <c r="M164">
        <f>LN(D164/D163)</f>
        <v>1.2679157341832748E-3</v>
      </c>
      <c r="N164">
        <f>M164-AVERAGE(M$4:M$253)</f>
        <v>2.0422648973865039E-3</v>
      </c>
      <c r="O164">
        <f t="shared" si="11"/>
        <v>4.1708459110971074E-6</v>
      </c>
    </row>
    <row r="165" spans="1:15" x14ac:dyDescent="0.25">
      <c r="A165" s="1">
        <v>42429</v>
      </c>
      <c r="B165" s="2">
        <v>101.66479810943</v>
      </c>
      <c r="C165" s="2">
        <v>1391.450552</v>
      </c>
      <c r="D165" s="3">
        <f t="shared" si="8"/>
        <v>87.482830656456386</v>
      </c>
      <c r="F165">
        <f>LN(B165/B164)</f>
        <v>3.8855514287110971E-3</v>
      </c>
      <c r="G165">
        <f t="shared" si="9"/>
        <v>3.506158826865188E-3</v>
      </c>
      <c r="H165">
        <f t="shared" si="10"/>
        <v>1.2293149719204671E-5</v>
      </c>
      <c r="M165">
        <f>LN(D165/D164)</f>
        <v>1.368503479133037E-2</v>
      </c>
      <c r="N165">
        <f>M165-AVERAGE(M$4:M$253)</f>
        <v>1.4459383954533599E-2</v>
      </c>
      <c r="O165">
        <f t="shared" si="11"/>
        <v>2.090737843446237E-4</v>
      </c>
    </row>
    <row r="166" spans="1:15" x14ac:dyDescent="0.25">
      <c r="A166" s="1">
        <v>42430</v>
      </c>
      <c r="B166" s="2">
        <v>101.85740496944</v>
      </c>
      <c r="C166" s="2">
        <v>1383.709582</v>
      </c>
      <c r="D166" s="3">
        <f t="shared" si="8"/>
        <v>86.996142885444087</v>
      </c>
      <c r="F166">
        <f>LN(B166/B165)</f>
        <v>1.8927361692889593E-3</v>
      </c>
      <c r="G166">
        <f t="shared" si="9"/>
        <v>1.5133435674430503E-3</v>
      </c>
      <c r="H166">
        <f t="shared" si="10"/>
        <v>2.2902087531212583E-6</v>
      </c>
      <c r="M166">
        <f>LN(D166/D165)</f>
        <v>-5.5787700189200515E-3</v>
      </c>
      <c r="N166">
        <f>M166-AVERAGE(M$4:M$253)</f>
        <v>-4.8044208557168223E-3</v>
      </c>
      <c r="O166">
        <f t="shared" si="11"/>
        <v>2.3082459758846764E-5</v>
      </c>
    </row>
    <row r="167" spans="1:15" x14ac:dyDescent="0.25">
      <c r="A167" s="1">
        <v>42431</v>
      </c>
      <c r="B167" s="2">
        <v>102.08050162934001</v>
      </c>
      <c r="C167" s="2">
        <v>1389.447895</v>
      </c>
      <c r="D167" s="3">
        <f t="shared" si="8"/>
        <v>87.356920250986249</v>
      </c>
      <c r="F167">
        <f>LN(B167/B166)</f>
        <v>2.1878889767487654E-3</v>
      </c>
      <c r="G167">
        <f t="shared" si="9"/>
        <v>1.8084963749028565E-3</v>
      </c>
      <c r="H167">
        <f t="shared" si="10"/>
        <v>3.2706591380367732E-6</v>
      </c>
      <c r="M167">
        <f>LN(D167/D166)</f>
        <v>4.1384748162229344E-3</v>
      </c>
      <c r="N167">
        <f>M167-AVERAGE(M$4:M$253)</f>
        <v>4.9128239794261636E-3</v>
      </c>
      <c r="O167">
        <f t="shared" si="11"/>
        <v>2.4135839452824725E-5</v>
      </c>
    </row>
    <row r="168" spans="1:15" x14ac:dyDescent="0.25">
      <c r="A168" s="1">
        <v>42432</v>
      </c>
      <c r="B168" s="2">
        <v>102.25240953351999</v>
      </c>
      <c r="C168" s="2">
        <v>1403.7653250000001</v>
      </c>
      <c r="D168" s="3">
        <f t="shared" si="8"/>
        <v>88.257081095599347</v>
      </c>
      <c r="F168">
        <f>LN(B168/B167)</f>
        <v>1.682626100327201E-3</v>
      </c>
      <c r="G168">
        <f t="shared" si="9"/>
        <v>1.303233498481292E-3</v>
      </c>
      <c r="H168">
        <f t="shared" si="10"/>
        <v>1.6984175515637878E-6</v>
      </c>
      <c r="M168">
        <f>LN(D168/D167)</f>
        <v>1.0251673800115905E-2</v>
      </c>
      <c r="N168">
        <f>M168-AVERAGE(M$4:M$253)</f>
        <v>1.1026022963319134E-2</v>
      </c>
      <c r="O168">
        <f t="shared" si="11"/>
        <v>1.2157318238764086E-4</v>
      </c>
    </row>
    <row r="169" spans="1:15" x14ac:dyDescent="0.25">
      <c r="A169" s="1">
        <v>42435</v>
      </c>
      <c r="B169" s="2">
        <v>101.8639549638</v>
      </c>
      <c r="C169" s="2">
        <v>1397.0364259999999</v>
      </c>
      <c r="D169" s="3">
        <f t="shared" si="8"/>
        <v>87.834023926319915</v>
      </c>
      <c r="F169">
        <f>LN(B169/B168)</f>
        <v>-3.8062116150883551E-3</v>
      </c>
      <c r="G169">
        <f t="shared" si="9"/>
        <v>-4.1856042169342638E-3</v>
      </c>
      <c r="H169">
        <f t="shared" si="10"/>
        <v>1.7519282660817891E-5</v>
      </c>
      <c r="M169">
        <f>LN(D169/D168)</f>
        <v>-4.8049898169005966E-3</v>
      </c>
      <c r="N169">
        <f>M169-AVERAGE(M$4:M$253)</f>
        <v>-4.0306406536973673E-3</v>
      </c>
      <c r="O169">
        <f t="shared" si="11"/>
        <v>1.6246064079237942E-5</v>
      </c>
    </row>
    <row r="170" spans="1:15" x14ac:dyDescent="0.25">
      <c r="A170" s="1">
        <v>42436</v>
      </c>
      <c r="B170" s="2">
        <v>102.14440357465</v>
      </c>
      <c r="C170" s="2">
        <v>1390.5756490000001</v>
      </c>
      <c r="D170" s="3">
        <f t="shared" si="8"/>
        <v>87.427824037011803</v>
      </c>
      <c r="F170">
        <f>LN(B170/B169)</f>
        <v>2.7493852655960504E-3</v>
      </c>
      <c r="G170">
        <f t="shared" si="9"/>
        <v>2.3699926637501412E-3</v>
      </c>
      <c r="H170">
        <f t="shared" si="10"/>
        <v>5.6168652262294903E-6</v>
      </c>
      <c r="M170">
        <f>LN(D170/D169)</f>
        <v>-4.6353569969413214E-3</v>
      </c>
      <c r="N170">
        <f>M170-AVERAGE(M$4:M$253)</f>
        <v>-3.8610078337380925E-3</v>
      </c>
      <c r="O170">
        <f t="shared" si="11"/>
        <v>1.4907381492186917E-5</v>
      </c>
    </row>
    <row r="171" spans="1:15" x14ac:dyDescent="0.25">
      <c r="A171" s="1">
        <v>42437</v>
      </c>
      <c r="B171" s="2">
        <v>102.19272372147</v>
      </c>
      <c r="C171" s="2">
        <v>1398.467316</v>
      </c>
      <c r="D171" s="3">
        <f t="shared" si="8"/>
        <v>87.923986381240141</v>
      </c>
      <c r="F171">
        <f>LN(B171/B170)</f>
        <v>4.7294535613829768E-4</v>
      </c>
      <c r="G171">
        <f t="shared" si="9"/>
        <v>9.3552754292388696E-5</v>
      </c>
      <c r="H171">
        <f t="shared" si="10"/>
        <v>8.7521178356920517E-9</v>
      </c>
      <c r="M171">
        <f>LN(D171/D170)</f>
        <v>5.6590652492066167E-3</v>
      </c>
      <c r="N171">
        <f>M171-AVERAGE(M$4:M$253)</f>
        <v>6.433414412409846E-3</v>
      </c>
      <c r="O171">
        <f t="shared" si="11"/>
        <v>4.1388821001802727E-5</v>
      </c>
    </row>
    <row r="172" spans="1:15" x14ac:dyDescent="0.25">
      <c r="A172" s="1">
        <v>42438</v>
      </c>
      <c r="B172" s="2">
        <v>101.42649686759999</v>
      </c>
      <c r="C172" s="2">
        <v>1385.057176</v>
      </c>
      <c r="D172" s="3">
        <f t="shared" si="8"/>
        <v>87.080868381097673</v>
      </c>
      <c r="F172">
        <f>LN(B172/B171)</f>
        <v>-7.5261114190584609E-3</v>
      </c>
      <c r="G172">
        <f t="shared" si="9"/>
        <v>-7.9055040209043692E-3</v>
      </c>
      <c r="H172">
        <f t="shared" si="10"/>
        <v>6.2496993824535151E-5</v>
      </c>
      <c r="M172">
        <f>LN(D172/D171)</f>
        <v>-9.6354415347173622E-3</v>
      </c>
      <c r="N172">
        <f>M172-AVERAGE(M$4:M$253)</f>
        <v>-8.8610923715141329E-3</v>
      </c>
      <c r="O172">
        <f t="shared" si="11"/>
        <v>7.8518958016505965E-5</v>
      </c>
    </row>
    <row r="173" spans="1:15" x14ac:dyDescent="0.25">
      <c r="A173" s="1">
        <v>42439</v>
      </c>
      <c r="B173" s="2">
        <v>101.49207729562001</v>
      </c>
      <c r="C173" s="2">
        <v>1418.3942709999999</v>
      </c>
      <c r="D173" s="3">
        <f t="shared" si="8"/>
        <v>89.176827473766309</v>
      </c>
      <c r="F173">
        <f>LN(B173/B172)</f>
        <v>6.4637188166450277E-4</v>
      </c>
      <c r="G173">
        <f t="shared" si="9"/>
        <v>2.6697927981859379E-4</v>
      </c>
      <c r="H173">
        <f t="shared" si="10"/>
        <v>7.1277935852455004E-8</v>
      </c>
      <c r="M173">
        <f>LN(D173/D172)</f>
        <v>2.3784015613930277E-2</v>
      </c>
      <c r="N173">
        <f>M173-AVERAGE(M$4:M$253)</f>
        <v>2.4558364777133506E-2</v>
      </c>
      <c r="O173">
        <f t="shared" si="11"/>
        <v>6.0311328052675163E-4</v>
      </c>
    </row>
    <row r="174" spans="1:15" x14ac:dyDescent="0.25">
      <c r="A174" s="1">
        <v>42442</v>
      </c>
      <c r="B174" s="2">
        <v>100.92646437230999</v>
      </c>
      <c r="C174" s="2">
        <v>1424.1948640000001</v>
      </c>
      <c r="D174" s="3">
        <f t="shared" si="8"/>
        <v>89.541520487396326</v>
      </c>
      <c r="F174">
        <f>LN(B174/B173)</f>
        <v>-5.5885630906363096E-3</v>
      </c>
      <c r="G174">
        <f t="shared" si="9"/>
        <v>-5.9679556924822188E-3</v>
      </c>
      <c r="H174">
        <f t="shared" si="10"/>
        <v>3.5616495147430916E-5</v>
      </c>
      <c r="M174">
        <f>LN(D174/D173)</f>
        <v>4.0812096126952007E-3</v>
      </c>
      <c r="N174">
        <f>M174-AVERAGE(M$4:M$253)</f>
        <v>4.85555877589843E-3</v>
      </c>
      <c r="O174">
        <f t="shared" si="11"/>
        <v>2.3576451026204258E-5</v>
      </c>
    </row>
    <row r="175" spans="1:15" x14ac:dyDescent="0.25">
      <c r="A175" s="1">
        <v>42443</v>
      </c>
      <c r="B175" s="2">
        <v>100.94980990259999</v>
      </c>
      <c r="C175" s="2">
        <v>1403.9545029999999</v>
      </c>
      <c r="D175" s="3">
        <f t="shared" si="8"/>
        <v>88.268975033845393</v>
      </c>
      <c r="F175">
        <f>LN(B175/B174)</f>
        <v>2.312855285043065E-4</v>
      </c>
      <c r="G175">
        <f t="shared" si="9"/>
        <v>-1.4810707334160248E-4</v>
      </c>
      <c r="H175">
        <f t="shared" si="10"/>
        <v>2.1935705173814818E-8</v>
      </c>
      <c r="M175">
        <f>LN(D175/D174)</f>
        <v>-1.4313746516403455E-2</v>
      </c>
      <c r="N175">
        <f>M175-AVERAGE(M$4:M$253)</f>
        <v>-1.3539397353200226E-2</v>
      </c>
      <c r="O175">
        <f t="shared" si="11"/>
        <v>1.8331528068784528E-4</v>
      </c>
    </row>
    <row r="176" spans="1:15" x14ac:dyDescent="0.25">
      <c r="A176" s="1">
        <v>42444</v>
      </c>
      <c r="B176" s="2">
        <v>100.47025296312999</v>
      </c>
      <c r="C176" s="2">
        <v>1393.0957639999999</v>
      </c>
      <c r="D176" s="3">
        <f t="shared" si="8"/>
        <v>87.586267895087019</v>
      </c>
      <c r="F176">
        <f>LN(B176/B175)</f>
        <v>-4.7617684036738318E-3</v>
      </c>
      <c r="G176">
        <f t="shared" si="9"/>
        <v>-5.1411610055197409E-3</v>
      </c>
      <c r="H176">
        <f t="shared" si="10"/>
        <v>2.6431536484676753E-5</v>
      </c>
      <c r="M176">
        <f>LN(D176/D175)</f>
        <v>-7.7644607830787415E-3</v>
      </c>
      <c r="N176">
        <f>M176-AVERAGE(M$4:M$253)</f>
        <v>-6.9901116198755123E-3</v>
      </c>
      <c r="O176">
        <f t="shared" si="11"/>
        <v>4.8861660458318656E-5</v>
      </c>
    </row>
    <row r="177" spans="1:15" x14ac:dyDescent="0.25">
      <c r="A177" s="1">
        <v>42445</v>
      </c>
      <c r="B177" s="2">
        <v>100.5468778355</v>
      </c>
      <c r="C177" s="2">
        <v>1390.8555699999999</v>
      </c>
      <c r="D177" s="3">
        <f t="shared" si="8"/>
        <v>87.445423139908399</v>
      </c>
      <c r="F177">
        <f>LN(B177/B176)</f>
        <v>7.6237160262756663E-4</v>
      </c>
      <c r="G177">
        <f t="shared" si="9"/>
        <v>3.8297900078165765E-4</v>
      </c>
      <c r="H177">
        <f t="shared" si="10"/>
        <v>1.4667291503971694E-7</v>
      </c>
      <c r="M177">
        <f>LN(D177/D176)</f>
        <v>-1.6093632501104082E-3</v>
      </c>
      <c r="N177">
        <f>M177-AVERAGE(M$4:M$253)</f>
        <v>-8.3501408690717929E-4</v>
      </c>
      <c r="O177">
        <f t="shared" si="11"/>
        <v>6.9724852533343041E-7</v>
      </c>
    </row>
    <row r="178" spans="1:15" x14ac:dyDescent="0.25">
      <c r="A178" s="1">
        <v>42446</v>
      </c>
      <c r="B178" s="2">
        <v>100.90676064207</v>
      </c>
      <c r="C178" s="2">
        <v>1391.378494</v>
      </c>
      <c r="D178" s="3">
        <f t="shared" si="8"/>
        <v>87.478300249103867</v>
      </c>
      <c r="F178">
        <f>LN(B178/B177)</f>
        <v>3.5728636337929265E-3</v>
      </c>
      <c r="G178">
        <f t="shared" si="9"/>
        <v>3.1934710319470173E-3</v>
      </c>
      <c r="H178">
        <f t="shared" si="10"/>
        <v>1.0198257231884749E-5</v>
      </c>
      <c r="M178">
        <f>LN(D178/D177)</f>
        <v>3.7590223836569183E-4</v>
      </c>
      <c r="N178">
        <f>M178-AVERAGE(M$4:M$253)</f>
        <v>1.1502514015689208E-3</v>
      </c>
      <c r="O178">
        <f t="shared" si="11"/>
        <v>1.3230782868112669E-6</v>
      </c>
    </row>
    <row r="179" spans="1:15" x14ac:dyDescent="0.25">
      <c r="A179" s="1">
        <v>42449</v>
      </c>
      <c r="B179" s="2">
        <v>101.22381274176</v>
      </c>
      <c r="C179" s="2">
        <v>1377.561042</v>
      </c>
      <c r="D179" s="3">
        <f t="shared" si="8"/>
        <v>86.60957386016949</v>
      </c>
      <c r="F179">
        <f>LN(B179/B178)</f>
        <v>3.1371044409818486E-3</v>
      </c>
      <c r="G179">
        <f t="shared" si="9"/>
        <v>2.7577118391359395E-3</v>
      </c>
      <c r="H179">
        <f t="shared" si="10"/>
        <v>7.6049745877105254E-6</v>
      </c>
      <c r="M179">
        <f>LN(D179/D178)</f>
        <v>-9.9804033383499094E-3</v>
      </c>
      <c r="N179">
        <f>M179-AVERAGE(M$4:M$253)</f>
        <v>-9.2060541751466801E-3</v>
      </c>
      <c r="O179">
        <f t="shared" si="11"/>
        <v>8.4751433475735614E-5</v>
      </c>
    </row>
    <row r="180" spans="1:15" x14ac:dyDescent="0.25">
      <c r="A180" s="1">
        <v>42450</v>
      </c>
      <c r="B180" s="2">
        <v>100.95669060586</v>
      </c>
      <c r="C180" s="2">
        <v>1382.438187</v>
      </c>
      <c r="D180" s="3">
        <f t="shared" si="8"/>
        <v>86.916208148760418</v>
      </c>
      <c r="F180">
        <f>LN(B180/B179)</f>
        <v>-2.6424139509543636E-3</v>
      </c>
      <c r="G180">
        <f t="shared" si="9"/>
        <v>-3.0218065528002727E-3</v>
      </c>
      <c r="H180">
        <f t="shared" si="10"/>
        <v>9.1313148425466678E-6</v>
      </c>
      <c r="M180">
        <f>LN(D180/D179)</f>
        <v>3.5341677093146755E-3</v>
      </c>
      <c r="N180">
        <f>M180-AVERAGE(M$4:M$253)</f>
        <v>4.3085168725179044E-3</v>
      </c>
      <c r="O180">
        <f t="shared" si="11"/>
        <v>1.8563317640771465E-5</v>
      </c>
    </row>
    <row r="181" spans="1:15" x14ac:dyDescent="0.25">
      <c r="A181" s="1">
        <v>42451</v>
      </c>
      <c r="B181" s="2">
        <v>101.00842317659</v>
      </c>
      <c r="C181" s="2">
        <v>1368.2058469999999</v>
      </c>
      <c r="D181" s="3">
        <f t="shared" si="8"/>
        <v>86.021397055203778</v>
      </c>
      <c r="F181">
        <f>LN(B181/B180)</f>
        <v>5.1229215672501255E-4</v>
      </c>
      <c r="G181">
        <f t="shared" si="9"/>
        <v>1.3289955487910356E-4</v>
      </c>
      <c r="H181">
        <f t="shared" si="10"/>
        <v>1.766229168706386E-8</v>
      </c>
      <c r="M181">
        <f>LN(D181/D180)</f>
        <v>-1.0348461550387633E-2</v>
      </c>
      <c r="N181">
        <f>M181-AVERAGE(M$4:M$253)</f>
        <v>-9.5741123871844035E-3</v>
      </c>
      <c r="O181">
        <f t="shared" si="11"/>
        <v>9.1663628002437833E-5</v>
      </c>
    </row>
    <row r="182" spans="1:15" x14ac:dyDescent="0.25">
      <c r="A182" s="1">
        <v>42452</v>
      </c>
      <c r="B182" s="2">
        <v>100.71622827660001</v>
      </c>
      <c r="C182" s="2">
        <v>1345.34052</v>
      </c>
      <c r="D182" s="3">
        <f t="shared" si="8"/>
        <v>84.583815585297913</v>
      </c>
      <c r="F182">
        <f>LN(B182/B181)</f>
        <v>-2.8969697281639056E-3</v>
      </c>
      <c r="G182">
        <f t="shared" si="9"/>
        <v>-3.2763623300098147E-3</v>
      </c>
      <c r="H182">
        <f t="shared" si="10"/>
        <v>1.0734550117507341E-5</v>
      </c>
      <c r="M182">
        <f>LN(D182/D181)</f>
        <v>-1.6853125101975126E-2</v>
      </c>
      <c r="N182">
        <f>M182-AVERAGE(M$4:M$253)</f>
        <v>-1.6078775938771897E-2</v>
      </c>
      <c r="O182">
        <f t="shared" si="11"/>
        <v>2.5852703568923009E-4</v>
      </c>
    </row>
    <row r="183" spans="1:15" x14ac:dyDescent="0.25">
      <c r="A183" s="1">
        <v>42457</v>
      </c>
      <c r="B183" s="2">
        <v>100.88567921231</v>
      </c>
      <c r="C183" s="2">
        <v>1348.6997799999999</v>
      </c>
      <c r="D183" s="3">
        <f t="shared" si="8"/>
        <v>84.795017897366122</v>
      </c>
      <c r="F183">
        <f>LN(B183/B182)</f>
        <v>1.6810453603846743E-3</v>
      </c>
      <c r="G183">
        <f t="shared" si="9"/>
        <v>1.3016527585387654E-3</v>
      </c>
      <c r="H183">
        <f t="shared" si="10"/>
        <v>1.6942999038115774E-6</v>
      </c>
      <c r="M183">
        <f>LN(D183/D182)</f>
        <v>2.493846688939236E-3</v>
      </c>
      <c r="N183">
        <f>M183-AVERAGE(M$4:M$253)</f>
        <v>3.2681958521424649E-3</v>
      </c>
      <c r="O183">
        <f t="shared" si="11"/>
        <v>1.0681104127961213E-5</v>
      </c>
    </row>
    <row r="184" spans="1:15" x14ac:dyDescent="0.25">
      <c r="A184" s="1">
        <v>42458</v>
      </c>
      <c r="B184" s="2">
        <v>100.95238164257</v>
      </c>
      <c r="C184" s="2">
        <v>1376.824503</v>
      </c>
      <c r="D184" s="3">
        <f t="shared" si="8"/>
        <v>86.563266417539737</v>
      </c>
      <c r="F184">
        <f>LN(B184/B183)</f>
        <v>6.6094999531572131E-4</v>
      </c>
      <c r="G184">
        <f t="shared" si="9"/>
        <v>2.8155739346981233E-4</v>
      </c>
      <c r="H184">
        <f t="shared" si="10"/>
        <v>7.927456581751472E-8</v>
      </c>
      <c r="M184">
        <f>LN(D184/D183)</f>
        <v>2.0638760401866314E-2</v>
      </c>
      <c r="N184">
        <f>M184-AVERAGE(M$4:M$253)</f>
        <v>2.1413109565069543E-2</v>
      </c>
      <c r="O184">
        <f t="shared" si="11"/>
        <v>4.5852126124567276E-4</v>
      </c>
    </row>
    <row r="185" spans="1:15" x14ac:dyDescent="0.25">
      <c r="A185" s="1">
        <v>42459</v>
      </c>
      <c r="B185" s="2">
        <v>100.34974477864</v>
      </c>
      <c r="C185" s="2">
        <v>1365.7018499999999</v>
      </c>
      <c r="D185" s="3">
        <f t="shared" si="8"/>
        <v>85.863966562829887</v>
      </c>
      <c r="F185">
        <f>LN(B185/B184)</f>
        <v>-5.9874048523084885E-3</v>
      </c>
      <c r="G185">
        <f t="shared" si="9"/>
        <v>-6.3667974541543977E-3</v>
      </c>
      <c r="H185">
        <f t="shared" si="10"/>
        <v>4.0536109822226921E-5</v>
      </c>
      <c r="M185">
        <f>LN(D185/D184)</f>
        <v>-8.1112905044819963E-3</v>
      </c>
      <c r="N185">
        <f>M185-AVERAGE(M$4:M$253)</f>
        <v>-7.336941341278767E-3</v>
      </c>
      <c r="O185">
        <f t="shared" si="11"/>
        <v>5.383070824536547E-5</v>
      </c>
    </row>
    <row r="186" spans="1:15" x14ac:dyDescent="0.25">
      <c r="A186" s="1">
        <v>42460</v>
      </c>
      <c r="B186" s="2">
        <v>100.5326071952</v>
      </c>
      <c r="C186" s="2">
        <v>1358.221237</v>
      </c>
      <c r="D186" s="3">
        <f t="shared" si="8"/>
        <v>85.393647873211464</v>
      </c>
      <c r="F186">
        <f>LN(B186/B185)</f>
        <v>1.8205926530849301E-3</v>
      </c>
      <c r="G186">
        <f t="shared" si="9"/>
        <v>1.4412000512390212E-3</v>
      </c>
      <c r="H186">
        <f t="shared" si="10"/>
        <v>2.0770575876913572E-6</v>
      </c>
      <c r="M186">
        <f>LN(D186/D185)</f>
        <v>-5.4925426066309152E-3</v>
      </c>
      <c r="N186">
        <f>M186-AVERAGE(M$4:M$253)</f>
        <v>-4.7181934434276859E-3</v>
      </c>
      <c r="O186">
        <f t="shared" si="11"/>
        <v>2.2261349369604003E-5</v>
      </c>
    </row>
    <row r="187" spans="1:15" x14ac:dyDescent="0.25">
      <c r="A187" s="1">
        <v>42463</v>
      </c>
      <c r="B187" s="2">
        <v>100.36773894172001</v>
      </c>
      <c r="C187" s="2">
        <v>1361.857166</v>
      </c>
      <c r="D187" s="3">
        <f t="shared" si="8"/>
        <v>85.62224482948038</v>
      </c>
      <c r="F187">
        <f>LN(B187/B186)</f>
        <v>-1.6412942402643041E-3</v>
      </c>
      <c r="G187">
        <f t="shared" si="9"/>
        <v>-2.020686842110213E-3</v>
      </c>
      <c r="H187">
        <f t="shared" si="10"/>
        <v>4.0831753138773447E-6</v>
      </c>
      <c r="M187">
        <f>LN(D187/D186)</f>
        <v>2.6734017383556441E-3</v>
      </c>
      <c r="N187">
        <f>M187-AVERAGE(M$4:M$253)</f>
        <v>3.447750901558873E-3</v>
      </c>
      <c r="O187">
        <f t="shared" si="11"/>
        <v>1.1886986279200021E-5</v>
      </c>
    </row>
    <row r="188" spans="1:15" x14ac:dyDescent="0.25">
      <c r="A188" s="1">
        <v>42464</v>
      </c>
      <c r="B188" s="2">
        <v>100.21405324196</v>
      </c>
      <c r="C188" s="2">
        <v>1333.8456859999999</v>
      </c>
      <c r="D188" s="3">
        <f t="shared" si="8"/>
        <v>83.861116086705806</v>
      </c>
      <c r="F188">
        <f>LN(B188/B187)</f>
        <v>-1.5323996077731567E-3</v>
      </c>
      <c r="G188">
        <f t="shared" si="9"/>
        <v>-1.9117922096190656E-3</v>
      </c>
      <c r="H188">
        <f t="shared" si="10"/>
        <v>3.6549494527601496E-6</v>
      </c>
      <c r="M188">
        <f>LN(D188/D187)</f>
        <v>-2.0783068308643248E-2</v>
      </c>
      <c r="N188">
        <f>M188-AVERAGE(M$4:M$253)</f>
        <v>-2.0008719145440019E-2</v>
      </c>
      <c r="O188">
        <f t="shared" si="11"/>
        <v>4.0034884184109794E-4</v>
      </c>
    </row>
    <row r="189" spans="1:15" x14ac:dyDescent="0.25">
      <c r="A189" s="1">
        <v>42465</v>
      </c>
      <c r="B189" s="2">
        <v>100.52944878533</v>
      </c>
      <c r="C189" s="2">
        <v>1349.017366</v>
      </c>
      <c r="D189" s="3">
        <f t="shared" si="8"/>
        <v>84.814985062003728</v>
      </c>
      <c r="F189">
        <f>LN(B189/B188)</f>
        <v>3.1422765838017299E-3</v>
      </c>
      <c r="G189">
        <f t="shared" si="9"/>
        <v>2.7628839819558207E-3</v>
      </c>
      <c r="H189">
        <f t="shared" si="10"/>
        <v>7.6335278977480518E-6</v>
      </c>
      <c r="M189">
        <f>LN(D189/D188)</f>
        <v>1.1310187241110272E-2</v>
      </c>
      <c r="N189">
        <f>M189-AVERAGE(M$4:M$253)</f>
        <v>1.2084536404313501E-2</v>
      </c>
      <c r="O189">
        <f t="shared" si="11"/>
        <v>1.4603602010717829E-4</v>
      </c>
    </row>
    <row r="190" spans="1:15" x14ac:dyDescent="0.25">
      <c r="A190" s="1">
        <v>42466</v>
      </c>
      <c r="B190" s="2">
        <v>100.32018864777</v>
      </c>
      <c r="C190" s="2">
        <v>1330.8418300000001</v>
      </c>
      <c r="D190" s="3">
        <f t="shared" si="8"/>
        <v>83.672258620382891</v>
      </c>
      <c r="F190">
        <f>LN(B190/B189)</f>
        <v>-2.0837499728844459E-3</v>
      </c>
      <c r="G190">
        <f t="shared" si="9"/>
        <v>-2.4631425747303551E-3</v>
      </c>
      <c r="H190">
        <f t="shared" si="10"/>
        <v>6.067071343449283E-6</v>
      </c>
      <c r="M190">
        <f>LN(D190/D189)</f>
        <v>-1.3564753492772863E-2</v>
      </c>
      <c r="N190">
        <f>M190-AVERAGE(M$4:M$253)</f>
        <v>-1.2790404329569634E-2</v>
      </c>
      <c r="O190">
        <f t="shared" si="11"/>
        <v>1.6359444291387363E-4</v>
      </c>
    </row>
    <row r="191" spans="1:15" x14ac:dyDescent="0.25">
      <c r="A191" s="1">
        <v>42467</v>
      </c>
      <c r="B191" s="2">
        <v>100.92522810714</v>
      </c>
      <c r="C191" s="2">
        <v>1364.9448829999999</v>
      </c>
      <c r="D191" s="3">
        <f t="shared" si="8"/>
        <v>85.816374777567844</v>
      </c>
      <c r="F191">
        <f>LN(B191/B190)</f>
        <v>6.0129695582554332E-3</v>
      </c>
      <c r="G191">
        <f t="shared" si="9"/>
        <v>5.633576956409524E-3</v>
      </c>
      <c r="H191">
        <f t="shared" si="10"/>
        <v>3.1737189323788395E-5</v>
      </c>
      <c r="M191">
        <f>LN(D191/D190)</f>
        <v>2.5302352177677113E-2</v>
      </c>
      <c r="N191">
        <f>M191-AVERAGE(M$4:M$253)</f>
        <v>2.6076701340880342E-2</v>
      </c>
      <c r="O191">
        <f t="shared" si="11"/>
        <v>6.7999435282147067E-4</v>
      </c>
    </row>
    <row r="192" spans="1:15" x14ac:dyDescent="0.25">
      <c r="A192" s="1">
        <v>42470</v>
      </c>
      <c r="B192" s="2">
        <v>100.88033892764</v>
      </c>
      <c r="C192" s="2">
        <v>1368.6151299999999</v>
      </c>
      <c r="D192" s="3">
        <f t="shared" si="8"/>
        <v>86.047129364072461</v>
      </c>
      <c r="F192">
        <f>LN(B192/B191)</f>
        <v>-4.4487553936130325E-4</v>
      </c>
      <c r="G192">
        <f t="shared" si="9"/>
        <v>-8.2426814120721223E-4</v>
      </c>
      <c r="H192">
        <f t="shared" si="10"/>
        <v>6.7941796860919273E-7</v>
      </c>
      <c r="M192">
        <f>LN(D192/D191)</f>
        <v>2.6853255008484366E-3</v>
      </c>
      <c r="N192">
        <f>M192-AVERAGE(M$4:M$253)</f>
        <v>3.4596746640516655E-3</v>
      </c>
      <c r="O192">
        <f t="shared" si="11"/>
        <v>1.1969348781081004E-5</v>
      </c>
    </row>
    <row r="193" spans="1:15" x14ac:dyDescent="0.25">
      <c r="A193" s="1">
        <v>42471</v>
      </c>
      <c r="B193" s="2">
        <v>101.10548905923</v>
      </c>
      <c r="C193" s="2">
        <v>1366.600539</v>
      </c>
      <c r="D193" s="3">
        <f t="shared" si="8"/>
        <v>85.920468648000522</v>
      </c>
      <c r="F193">
        <f>LN(B193/B192)</f>
        <v>2.2293665559122849E-3</v>
      </c>
      <c r="G193">
        <f t="shared" si="9"/>
        <v>1.849973954066376E-3</v>
      </c>
      <c r="H193">
        <f t="shared" si="10"/>
        <v>3.4224036307239818E-6</v>
      </c>
      <c r="M193">
        <f>LN(D193/D192)</f>
        <v>-1.4730767940022238E-3</v>
      </c>
      <c r="N193">
        <f>M193-AVERAGE(M$4:M$253)</f>
        <v>-6.9872763079899486E-4</v>
      </c>
      <c r="O193">
        <f t="shared" si="11"/>
        <v>4.8822030204197651E-7</v>
      </c>
    </row>
    <row r="194" spans="1:15" x14ac:dyDescent="0.25">
      <c r="A194" s="1">
        <v>42472</v>
      </c>
      <c r="B194" s="2">
        <v>100.71781557801999</v>
      </c>
      <c r="C194" s="2">
        <v>1392.5905</v>
      </c>
      <c r="D194" s="3">
        <f t="shared" si="8"/>
        <v>87.554501099719957</v>
      </c>
      <c r="F194">
        <f>LN(B194/B193)</f>
        <v>-3.8417164827007433E-3</v>
      </c>
      <c r="G194">
        <f t="shared" si="9"/>
        <v>-4.2211090845466525E-3</v>
      </c>
      <c r="H194">
        <f t="shared" si="10"/>
        <v>1.7817761903642277E-5</v>
      </c>
      <c r="M194">
        <f>LN(D194/D193)</f>
        <v>1.8839383956869914E-2</v>
      </c>
      <c r="N194">
        <f>M194-AVERAGE(M$4:M$253)</f>
        <v>1.9613733120073144E-2</v>
      </c>
      <c r="O194">
        <f t="shared" si="11"/>
        <v>3.8469852690545416E-4</v>
      </c>
    </row>
    <row r="195" spans="1:15" x14ac:dyDescent="0.25">
      <c r="A195" s="1">
        <v>42473</v>
      </c>
      <c r="B195" s="2">
        <v>101.26954013036</v>
      </c>
      <c r="C195" s="2">
        <v>1384.110819</v>
      </c>
      <c r="D195" s="3">
        <f t="shared" si="8"/>
        <v>87.021369328793909</v>
      </c>
      <c r="F195">
        <f>LN(B195/B194)</f>
        <v>5.4629748733300071E-3</v>
      </c>
      <c r="G195">
        <f t="shared" si="9"/>
        <v>5.0835822714840979E-3</v>
      </c>
      <c r="H195">
        <f t="shared" si="10"/>
        <v>2.5842808710947422E-5</v>
      </c>
      <c r="M195">
        <f>LN(D195/D194)</f>
        <v>-6.1077562091006263E-3</v>
      </c>
      <c r="N195">
        <f>M195-AVERAGE(M$4:M$253)</f>
        <v>-5.3334070458973971E-3</v>
      </c>
      <c r="O195">
        <f t="shared" si="11"/>
        <v>2.8445230717228E-5</v>
      </c>
    </row>
    <row r="196" spans="1:15" x14ac:dyDescent="0.25">
      <c r="A196" s="1">
        <v>42474</v>
      </c>
      <c r="B196" s="2">
        <v>101.12822858673</v>
      </c>
      <c r="C196" s="2">
        <v>1381.333703</v>
      </c>
      <c r="D196" s="3">
        <f t="shared" si="8"/>
        <v>86.846767386675211</v>
      </c>
      <c r="F196">
        <f>LN(B196/B195)</f>
        <v>-1.396374747480781E-3</v>
      </c>
      <c r="G196">
        <f t="shared" si="9"/>
        <v>-1.7757673493266899E-3</v>
      </c>
      <c r="H196">
        <f t="shared" si="10"/>
        <v>3.1533496789347385E-6</v>
      </c>
      <c r="M196">
        <f>LN(D196/D195)</f>
        <v>-2.008441616849206E-3</v>
      </c>
      <c r="N196">
        <f>M196-AVERAGE(M$4:M$253)</f>
        <v>-1.2340924536459771E-3</v>
      </c>
      <c r="O196">
        <f t="shared" si="11"/>
        <v>1.5229841841459481E-6</v>
      </c>
    </row>
    <row r="197" spans="1:15" x14ac:dyDescent="0.25">
      <c r="A197" s="1">
        <v>42477</v>
      </c>
      <c r="B197" s="2">
        <v>101.39051079014</v>
      </c>
      <c r="C197" s="2">
        <v>1381.8877399999999</v>
      </c>
      <c r="D197" s="3">
        <f t="shared" ref="D197:D252" si="12">C197/C$3*100</f>
        <v>86.881600622379295</v>
      </c>
      <c r="F197">
        <f>LN(B197/B196)</f>
        <v>2.590203265712054E-3</v>
      </c>
      <c r="G197">
        <f t="shared" ref="G197:G253" si="13">F197-AVERAGE(F$4:F$253)</f>
        <v>2.2108106638661449E-3</v>
      </c>
      <c r="H197">
        <f t="shared" ref="H197:H253" si="14">G197*G197</f>
        <v>4.8876837914642647E-6</v>
      </c>
      <c r="M197">
        <f>LN(D197/D196)</f>
        <v>4.0100803996566484E-4</v>
      </c>
      <c r="N197">
        <f>M197-AVERAGE(M$4:M$253)</f>
        <v>1.1753572031688937E-3</v>
      </c>
      <c r="O197">
        <f t="shared" ref="O197:O253" si="15">N197*N197</f>
        <v>1.3814645550410041E-6</v>
      </c>
    </row>
    <row r="198" spans="1:15" x14ac:dyDescent="0.25">
      <c r="A198" s="1">
        <v>42478</v>
      </c>
      <c r="B198" s="2">
        <v>101.25443578021</v>
      </c>
      <c r="C198" s="2">
        <v>1410.866477</v>
      </c>
      <c r="D198" s="3">
        <f t="shared" si="12"/>
        <v>88.703542435521783</v>
      </c>
      <c r="F198">
        <f>LN(B198/B197)</f>
        <v>-1.3429896248122776E-3</v>
      </c>
      <c r="G198">
        <f t="shared" si="13"/>
        <v>-1.7223822266581865E-3</v>
      </c>
      <c r="H198">
        <f t="shared" si="14"/>
        <v>2.9666005347080125E-6</v>
      </c>
      <c r="M198">
        <f>LN(D198/D197)</f>
        <v>2.0753546398528749E-2</v>
      </c>
      <c r="N198">
        <f>M198-AVERAGE(M$4:M$253)</f>
        <v>2.1527895561731979E-2</v>
      </c>
      <c r="O198">
        <f t="shared" si="15"/>
        <v>4.6345028731683944E-4</v>
      </c>
    </row>
    <row r="199" spans="1:15" x14ac:dyDescent="0.25">
      <c r="A199" s="1">
        <v>42479</v>
      </c>
      <c r="B199" s="2">
        <v>101.71266417902</v>
      </c>
      <c r="C199" s="2">
        <v>1419.6709639999999</v>
      </c>
      <c r="D199" s="3">
        <f t="shared" si="12"/>
        <v>89.257095304598494</v>
      </c>
      <c r="F199">
        <f>LN(B199/B198)</f>
        <v>4.5153049674652871E-3</v>
      </c>
      <c r="G199">
        <f t="shared" si="13"/>
        <v>4.1359123656193779E-3</v>
      </c>
      <c r="H199">
        <f t="shared" si="14"/>
        <v>1.7105771096083279E-5</v>
      </c>
      <c r="M199">
        <f>LN(D199/D198)</f>
        <v>6.2210909266678669E-3</v>
      </c>
      <c r="N199">
        <f>M199-AVERAGE(M$4:M$253)</f>
        <v>6.9954400898710961E-3</v>
      </c>
      <c r="O199">
        <f t="shared" si="15"/>
        <v>4.8936182050975728E-5</v>
      </c>
    </row>
    <row r="200" spans="1:15" x14ac:dyDescent="0.25">
      <c r="A200" s="1">
        <v>42480</v>
      </c>
      <c r="B200" s="2">
        <v>101.91734185947</v>
      </c>
      <c r="C200" s="2">
        <v>1409.48982</v>
      </c>
      <c r="D200" s="3">
        <f t="shared" si="12"/>
        <v>88.616989700298873</v>
      </c>
      <c r="F200">
        <f>LN(B200/B199)</f>
        <v>2.010290657665731E-3</v>
      </c>
      <c r="G200">
        <f t="shared" si="13"/>
        <v>1.6308980558198221E-3</v>
      </c>
      <c r="H200">
        <f t="shared" si="14"/>
        <v>2.6598284684768756E-6</v>
      </c>
      <c r="M200">
        <f>LN(D200/D199)</f>
        <v>-7.1973201433782191E-3</v>
      </c>
      <c r="N200">
        <f>M200-AVERAGE(M$4:M$253)</f>
        <v>-6.4229709801749899E-3</v>
      </c>
      <c r="O200">
        <f t="shared" si="15"/>
        <v>4.1254556212170067E-5</v>
      </c>
    </row>
    <row r="201" spans="1:15" x14ac:dyDescent="0.25">
      <c r="A201" s="1">
        <v>42481</v>
      </c>
      <c r="B201" s="2">
        <v>101.90225994091</v>
      </c>
      <c r="C201" s="2">
        <v>1396.3730350000001</v>
      </c>
      <c r="D201" s="3">
        <f t="shared" si="12"/>
        <v>87.792315421171395</v>
      </c>
      <c r="F201">
        <f>LN(B201/B200)</f>
        <v>-1.4799281771042045E-4</v>
      </c>
      <c r="G201">
        <f t="shared" si="13"/>
        <v>-5.2738541955632946E-4</v>
      </c>
      <c r="H201">
        <f t="shared" si="14"/>
        <v>2.7813538076060567E-7</v>
      </c>
      <c r="M201">
        <f>LN(D201/D200)</f>
        <v>-9.3496234338759365E-3</v>
      </c>
      <c r="N201">
        <f>M201-AVERAGE(M$4:M$253)</f>
        <v>-8.5752742706727073E-3</v>
      </c>
      <c r="O201">
        <f t="shared" si="15"/>
        <v>7.3535328817261335E-5</v>
      </c>
    </row>
    <row r="202" spans="1:15" x14ac:dyDescent="0.25">
      <c r="A202" s="1">
        <v>42484</v>
      </c>
      <c r="B202" s="2">
        <v>101.63759037565001</v>
      </c>
      <c r="C202" s="2">
        <v>1389.5714290000001</v>
      </c>
      <c r="D202" s="3">
        <f t="shared" si="12"/>
        <v>87.364687040820627</v>
      </c>
      <c r="F202">
        <f>LN(B202/B201)</f>
        <v>-2.6006672798675489E-3</v>
      </c>
      <c r="G202">
        <f t="shared" si="13"/>
        <v>-2.9800598817134581E-3</v>
      </c>
      <c r="H202">
        <f t="shared" si="14"/>
        <v>8.8807568985980289E-6</v>
      </c>
      <c r="M202">
        <f>LN(D202/D201)</f>
        <v>-4.8828105523648808E-3</v>
      </c>
      <c r="N202">
        <f>M202-AVERAGE(M$4:M$253)</f>
        <v>-4.1084613891616516E-3</v>
      </c>
      <c r="O202">
        <f t="shared" si="15"/>
        <v>1.6879454986232089E-5</v>
      </c>
    </row>
    <row r="203" spans="1:15" x14ac:dyDescent="0.25">
      <c r="A203" s="1">
        <v>42485</v>
      </c>
      <c r="B203" s="2">
        <v>101.23977068972999</v>
      </c>
      <c r="C203" s="2">
        <v>1389.7968289999999</v>
      </c>
      <c r="D203" s="3">
        <f t="shared" si="12"/>
        <v>87.378858316976732</v>
      </c>
      <c r="F203">
        <f>LN(B203/B202)</f>
        <v>-3.9217800716149073E-3</v>
      </c>
      <c r="G203">
        <f t="shared" si="13"/>
        <v>-4.3011726734608164E-3</v>
      </c>
      <c r="H203">
        <f t="shared" si="14"/>
        <v>1.8500086366926068E-5</v>
      </c>
      <c r="M203">
        <f>LN(D203/D202)</f>
        <v>1.6219513182207153E-4</v>
      </c>
      <c r="N203">
        <f>M203-AVERAGE(M$4:M$253)</f>
        <v>9.3654429502530051E-4</v>
      </c>
      <c r="O203">
        <f t="shared" si="15"/>
        <v>8.7711521654443706E-7</v>
      </c>
    </row>
    <row r="204" spans="1:15" x14ac:dyDescent="0.25">
      <c r="A204" s="1">
        <v>42486</v>
      </c>
      <c r="B204" s="2">
        <v>101.17801788976</v>
      </c>
      <c r="C204" s="2">
        <v>1386.7781339999999</v>
      </c>
      <c r="D204" s="3">
        <f t="shared" si="12"/>
        <v>87.189067897828238</v>
      </c>
      <c r="F204">
        <f>LN(B204/B203)</f>
        <v>-6.1015192705310536E-4</v>
      </c>
      <c r="G204">
        <f t="shared" si="13"/>
        <v>-9.895445288990144E-4</v>
      </c>
      <c r="H204">
        <f t="shared" si="14"/>
        <v>9.7919837467397237E-7</v>
      </c>
      <c r="M204">
        <f>LN(D204/D203)</f>
        <v>-2.1744028017244201E-3</v>
      </c>
      <c r="N204">
        <f>M204-AVERAGE(M$4:M$253)</f>
        <v>-1.4000536385211913E-3</v>
      </c>
      <c r="O204">
        <f t="shared" si="15"/>
        <v>1.9601501907364264E-6</v>
      </c>
    </row>
    <row r="205" spans="1:15" x14ac:dyDescent="0.25">
      <c r="A205" s="1">
        <v>42487</v>
      </c>
      <c r="B205" s="2">
        <v>101.19773741118</v>
      </c>
      <c r="C205" s="2">
        <v>1389.6122720000001</v>
      </c>
      <c r="D205" s="3">
        <f t="shared" si="12"/>
        <v>87.367254908753395</v>
      </c>
      <c r="F205">
        <f>LN(B205/B204)</f>
        <v>1.9488027558520505E-4</v>
      </c>
      <c r="G205">
        <f t="shared" si="13"/>
        <v>-1.8451232626070393E-4</v>
      </c>
      <c r="H205">
        <f t="shared" si="14"/>
        <v>3.4044798542136456E-8</v>
      </c>
      <c r="M205">
        <f>LN(D205/D204)</f>
        <v>2.0415997536200672E-3</v>
      </c>
      <c r="N205">
        <f>M205-AVERAGE(M$4:M$253)</f>
        <v>2.8159489168232961E-3</v>
      </c>
      <c r="O205">
        <f t="shared" si="15"/>
        <v>7.9295683021582942E-6</v>
      </c>
    </row>
    <row r="206" spans="1:15" x14ac:dyDescent="0.25">
      <c r="A206" s="1">
        <v>42488</v>
      </c>
      <c r="B206" s="2">
        <v>101.58500963522999</v>
      </c>
      <c r="C206" s="2">
        <v>1360.7105690000001</v>
      </c>
      <c r="D206" s="3">
        <f t="shared" si="12"/>
        <v>85.550156352431713</v>
      </c>
      <c r="F206">
        <f>LN(B206/B205)</f>
        <v>3.8195822921187408E-3</v>
      </c>
      <c r="G206">
        <f t="shared" si="13"/>
        <v>3.4401896902728317E-3</v>
      </c>
      <c r="H206">
        <f t="shared" si="14"/>
        <v>1.1834905105059481E-5</v>
      </c>
      <c r="M206">
        <f>LN(D206/D205)</f>
        <v>-2.1017726713975952E-2</v>
      </c>
      <c r="N206">
        <f>M206-AVERAGE(M$4:M$253)</f>
        <v>-2.0243377550772722E-2</v>
      </c>
      <c r="O206">
        <f t="shared" si="15"/>
        <v>4.0979433466312902E-4</v>
      </c>
    </row>
    <row r="207" spans="1:15" x14ac:dyDescent="0.25">
      <c r="A207" s="1">
        <v>42491</v>
      </c>
      <c r="B207" s="2">
        <v>101.67619186627</v>
      </c>
      <c r="C207" s="2">
        <v>1352.914481</v>
      </c>
      <c r="D207" s="3">
        <f t="shared" si="12"/>
        <v>85.060003220287328</v>
      </c>
      <c r="F207">
        <f>LN(B207/B206)</f>
        <v>8.9719274001033968E-4</v>
      </c>
      <c r="G207">
        <f t="shared" si="13"/>
        <v>5.1780013816443075E-4</v>
      </c>
      <c r="H207">
        <f t="shared" si="14"/>
        <v>2.6811698308310358E-7</v>
      </c>
      <c r="M207">
        <f>LN(D207/D206)</f>
        <v>-5.7459002666677868E-3</v>
      </c>
      <c r="N207">
        <f>M207-AVERAGE(M$4:M$253)</f>
        <v>-4.9715511034645575E-3</v>
      </c>
      <c r="O207">
        <f t="shared" si="15"/>
        <v>2.4716320374359659E-5</v>
      </c>
    </row>
    <row r="208" spans="1:15" x14ac:dyDescent="0.25">
      <c r="A208" s="1">
        <v>42492</v>
      </c>
      <c r="B208" s="2">
        <v>100.84114056343</v>
      </c>
      <c r="C208" s="2">
        <v>1335.3897959999999</v>
      </c>
      <c r="D208" s="3">
        <f t="shared" si="12"/>
        <v>83.958196872976515</v>
      </c>
      <c r="F208">
        <f>LN(B208/B207)</f>
        <v>-8.2467611577198702E-3</v>
      </c>
      <c r="G208">
        <f t="shared" si="13"/>
        <v>-8.6261537595657793E-3</v>
      </c>
      <c r="H208">
        <f t="shared" si="14"/>
        <v>7.4410528683670831E-5</v>
      </c>
      <c r="M208">
        <f>LN(D208/D207)</f>
        <v>-1.303790898725395E-2</v>
      </c>
      <c r="N208">
        <f>M208-AVERAGE(M$4:M$253)</f>
        <v>-1.226355982405072E-2</v>
      </c>
      <c r="O208">
        <f t="shared" si="15"/>
        <v>1.5039489955807095E-4</v>
      </c>
    </row>
    <row r="209" spans="1:15" x14ac:dyDescent="0.25">
      <c r="A209" s="1">
        <v>42493</v>
      </c>
      <c r="B209" s="2">
        <v>101.51172956041999</v>
      </c>
      <c r="C209" s="2">
        <v>1319.169842</v>
      </c>
      <c r="D209" s="3">
        <f t="shared" si="12"/>
        <v>82.938421152597542</v>
      </c>
      <c r="F209">
        <f>LN(B209/B208)</f>
        <v>6.6279410958700975E-3</v>
      </c>
      <c r="G209">
        <f t="shared" si="13"/>
        <v>6.2485484940241883E-3</v>
      </c>
      <c r="H209">
        <f t="shared" si="14"/>
        <v>3.904435828217195E-5</v>
      </c>
      <c r="M209">
        <f>LN(D209/D208)</f>
        <v>-1.2220600079032652E-2</v>
      </c>
      <c r="N209">
        <f>M209-AVERAGE(M$4:M$253)</f>
        <v>-1.1446250915829423E-2</v>
      </c>
      <c r="O209">
        <f t="shared" si="15"/>
        <v>1.310166600281259E-4</v>
      </c>
    </row>
    <row r="210" spans="1:15" x14ac:dyDescent="0.25">
      <c r="A210" s="1">
        <v>42495</v>
      </c>
      <c r="B210" s="2">
        <v>101.60217763435</v>
      </c>
      <c r="C210" s="2">
        <v>1309.1714010000001</v>
      </c>
      <c r="D210" s="3">
        <f t="shared" si="12"/>
        <v>82.309802392430797</v>
      </c>
      <c r="F210">
        <f>LN(B210/B209)</f>
        <v>8.9061434697170947E-4</v>
      </c>
      <c r="G210">
        <f t="shared" si="13"/>
        <v>5.1122174512580054E-4</v>
      </c>
      <c r="H210">
        <f t="shared" si="14"/>
        <v>2.6134767268946896E-7</v>
      </c>
      <c r="M210">
        <f>LN(D210/D209)</f>
        <v>-7.6082124088532876E-3</v>
      </c>
      <c r="N210">
        <f>M210-AVERAGE(M$4:M$253)</f>
        <v>-6.8338632456500584E-3</v>
      </c>
      <c r="O210">
        <f t="shared" si="15"/>
        <v>4.6701686860246752E-5</v>
      </c>
    </row>
    <row r="211" spans="1:15" x14ac:dyDescent="0.25">
      <c r="A211" s="1">
        <v>42498</v>
      </c>
      <c r="B211" s="2">
        <v>102.00677896605001</v>
      </c>
      <c r="C211" s="2">
        <v>1328.19992</v>
      </c>
      <c r="D211" s="3">
        <f t="shared" si="12"/>
        <v>83.506157306320802</v>
      </c>
      <c r="F211">
        <f>LN(B211/B210)</f>
        <v>3.9743032036978938E-3</v>
      </c>
      <c r="G211">
        <f t="shared" si="13"/>
        <v>3.5949106018519847E-3</v>
      </c>
      <c r="H211">
        <f t="shared" si="14"/>
        <v>1.2923382235307799E-5</v>
      </c>
      <c r="M211">
        <f>LN(D211/D210)</f>
        <v>1.4430163124237691E-2</v>
      </c>
      <c r="N211">
        <f>M211-AVERAGE(M$4:M$253)</f>
        <v>1.520451228744092E-2</v>
      </c>
      <c r="O211">
        <f t="shared" si="15"/>
        <v>2.3117719389894191E-4</v>
      </c>
    </row>
    <row r="212" spans="1:15" x14ac:dyDescent="0.25">
      <c r="A212" s="1">
        <v>42499</v>
      </c>
      <c r="B212" s="2">
        <v>101.82639377549999</v>
      </c>
      <c r="C212" s="2">
        <v>1332.5787769999999</v>
      </c>
      <c r="D212" s="3">
        <f t="shared" si="12"/>
        <v>83.781463392368366</v>
      </c>
      <c r="F212">
        <f>LN(B212/B211)</f>
        <v>-1.7699301366326454E-3</v>
      </c>
      <c r="G212">
        <f t="shared" si="13"/>
        <v>-2.1493227384785543E-3</v>
      </c>
      <c r="H212">
        <f t="shared" si="14"/>
        <v>4.6195882341409523E-6</v>
      </c>
      <c r="M212">
        <f>LN(D212/D211)</f>
        <v>3.2914131175927927E-3</v>
      </c>
      <c r="N212">
        <f>M212-AVERAGE(M$4:M$253)</f>
        <v>4.0657622807960215E-3</v>
      </c>
      <c r="O212">
        <f t="shared" si="15"/>
        <v>1.6530422923943668E-5</v>
      </c>
    </row>
    <row r="213" spans="1:15" x14ac:dyDescent="0.25">
      <c r="A213" s="1">
        <v>42500</v>
      </c>
      <c r="B213" s="2">
        <v>102.01903905866</v>
      </c>
      <c r="C213" s="2">
        <v>1326.1320069999999</v>
      </c>
      <c r="D213" s="3">
        <f t="shared" si="12"/>
        <v>83.376144146649949</v>
      </c>
      <c r="F213">
        <f>LN(B213/B212)</f>
        <v>1.8901119130709982E-3</v>
      </c>
      <c r="G213">
        <f t="shared" si="13"/>
        <v>1.5107193112250893E-3</v>
      </c>
      <c r="H213">
        <f t="shared" si="14"/>
        <v>2.2822728373084083E-6</v>
      </c>
      <c r="M213">
        <f>LN(D213/D212)</f>
        <v>-4.8495554112068231E-3</v>
      </c>
      <c r="N213">
        <f>M213-AVERAGE(M$4:M$253)</f>
        <v>-4.0752062480035938E-3</v>
      </c>
      <c r="O213">
        <f t="shared" si="15"/>
        <v>1.6607305963767528E-5</v>
      </c>
    </row>
    <row r="214" spans="1:15" x14ac:dyDescent="0.25">
      <c r="A214" s="1">
        <v>42501</v>
      </c>
      <c r="B214" s="2">
        <v>102.30524060083</v>
      </c>
      <c r="C214" s="2">
        <v>1312.27899</v>
      </c>
      <c r="D214" s="3">
        <f t="shared" si="12"/>
        <v>82.505181726497767</v>
      </c>
      <c r="F214">
        <f>LN(B214/B213)</f>
        <v>2.8014461113005764E-3</v>
      </c>
      <c r="G214">
        <f t="shared" si="13"/>
        <v>2.4220535094546672E-3</v>
      </c>
      <c r="H214">
        <f t="shared" si="14"/>
        <v>5.8663432026616698E-6</v>
      </c>
      <c r="M214">
        <f>LN(D214/D213)</f>
        <v>-1.0501126865701564E-2</v>
      </c>
      <c r="N214">
        <f>M214-AVERAGE(M$4:M$253)</f>
        <v>-9.7267777024983345E-3</v>
      </c>
      <c r="O214">
        <f t="shared" si="15"/>
        <v>9.4610204473818781E-5</v>
      </c>
    </row>
    <row r="215" spans="1:15" x14ac:dyDescent="0.25">
      <c r="A215" s="1">
        <v>42502</v>
      </c>
      <c r="B215" s="2">
        <v>102.14687355059</v>
      </c>
      <c r="C215" s="2">
        <v>1323.180554</v>
      </c>
      <c r="D215" s="3">
        <f t="shared" si="12"/>
        <v>83.19058134485411</v>
      </c>
      <c r="F215">
        <f>LN(B215/B214)</f>
        <v>-1.5491850751494971E-3</v>
      </c>
      <c r="G215">
        <f t="shared" si="13"/>
        <v>-1.928577676995406E-3</v>
      </c>
      <c r="H215">
        <f t="shared" si="14"/>
        <v>3.7194118562049965E-6</v>
      </c>
      <c r="M215">
        <f>LN(D215/D214)</f>
        <v>8.2730362549817676E-3</v>
      </c>
      <c r="N215">
        <f>M215-AVERAGE(M$4:M$253)</f>
        <v>9.0473854181849968E-3</v>
      </c>
      <c r="O215">
        <f t="shared" si="15"/>
        <v>8.1855182905186515E-5</v>
      </c>
    </row>
    <row r="216" spans="1:15" x14ac:dyDescent="0.25">
      <c r="A216" s="1">
        <v>42505</v>
      </c>
      <c r="B216" s="2">
        <v>102.82722670078</v>
      </c>
      <c r="C216" s="2">
        <v>1336.1444039999999</v>
      </c>
      <c r="D216" s="3">
        <f t="shared" si="12"/>
        <v>84.005640343950816</v>
      </c>
      <c r="F216">
        <f>LN(B216/B215)</f>
        <v>6.6384547891533852E-3</v>
      </c>
      <c r="G216">
        <f t="shared" si="13"/>
        <v>6.2590621873074761E-3</v>
      </c>
      <c r="H216">
        <f t="shared" si="14"/>
        <v>3.9175859464582244E-5</v>
      </c>
      <c r="M216">
        <f>LN(D216/D215)</f>
        <v>9.7498071115932096E-3</v>
      </c>
      <c r="N216">
        <f>M216-AVERAGE(M$4:M$253)</f>
        <v>1.0524156274796439E-2</v>
      </c>
      <c r="O216">
        <f t="shared" si="15"/>
        <v>1.1075786529633725E-4</v>
      </c>
    </row>
    <row r="217" spans="1:15" x14ac:dyDescent="0.25">
      <c r="A217" s="1">
        <v>42506</v>
      </c>
      <c r="B217" s="2">
        <v>102.91954836156</v>
      </c>
      <c r="C217" s="2">
        <v>1331.705326</v>
      </c>
      <c r="D217" s="3">
        <f t="shared" si="12"/>
        <v>83.726548062599818</v>
      </c>
      <c r="F217">
        <f>LN(B217/B216)</f>
        <v>8.974300272574688E-4</v>
      </c>
      <c r="G217">
        <f t="shared" si="13"/>
        <v>5.1803742541155977E-4</v>
      </c>
      <c r="H217">
        <f t="shared" si="14"/>
        <v>2.6836277412703737E-7</v>
      </c>
      <c r="M217">
        <f>LN(D217/D216)</f>
        <v>-3.3278351826123292E-3</v>
      </c>
      <c r="N217">
        <f>M217-AVERAGE(M$4:M$253)</f>
        <v>-2.5534860194091004E-3</v>
      </c>
      <c r="O217">
        <f t="shared" si="15"/>
        <v>6.5202908513177331E-6</v>
      </c>
    </row>
    <row r="218" spans="1:15" x14ac:dyDescent="0.25">
      <c r="A218" s="1">
        <v>42507</v>
      </c>
      <c r="B218" s="2">
        <v>103.01205407097</v>
      </c>
      <c r="C218" s="2">
        <v>1340.9253670000001</v>
      </c>
      <c r="D218" s="3">
        <f t="shared" si="12"/>
        <v>84.306227508836145</v>
      </c>
      <c r="F218">
        <f>LN(B218/B217)</f>
        <v>8.9841204107964665E-4</v>
      </c>
      <c r="G218">
        <f t="shared" si="13"/>
        <v>5.1901943923373761E-4</v>
      </c>
      <c r="H218">
        <f t="shared" si="14"/>
        <v>2.6938117830250345E-7</v>
      </c>
      <c r="M218">
        <f>LN(D218/D217)</f>
        <v>6.8996270982584719E-3</v>
      </c>
      <c r="N218">
        <f>M218-AVERAGE(M$4:M$253)</f>
        <v>7.6739762614617011E-3</v>
      </c>
      <c r="O218">
        <f t="shared" si="15"/>
        <v>5.8889911661477705E-5</v>
      </c>
    </row>
    <row r="219" spans="1:15" x14ac:dyDescent="0.25">
      <c r="A219" s="1">
        <v>42508</v>
      </c>
      <c r="B219" s="2">
        <v>102.80612663070001</v>
      </c>
      <c r="C219" s="2">
        <v>1321.798074</v>
      </c>
      <c r="D219" s="3">
        <f t="shared" si="12"/>
        <v>83.10366250785188</v>
      </c>
      <c r="F219">
        <f>LN(B219/B218)</f>
        <v>-2.0010623773212034E-3</v>
      </c>
      <c r="G219">
        <f t="shared" si="13"/>
        <v>-2.3804549791671126E-3</v>
      </c>
      <c r="H219">
        <f t="shared" si="14"/>
        <v>5.6665659078414986E-6</v>
      </c>
      <c r="M219">
        <f>LN(D219/D218)</f>
        <v>-1.4366961066282503E-2</v>
      </c>
      <c r="N219">
        <f>M219-AVERAGE(M$4:M$253)</f>
        <v>-1.3592611903079274E-2</v>
      </c>
      <c r="O219">
        <f t="shared" si="15"/>
        <v>1.8475909834773235E-4</v>
      </c>
    </row>
    <row r="220" spans="1:15" x14ac:dyDescent="0.25">
      <c r="A220" s="1">
        <v>42509</v>
      </c>
      <c r="B220" s="2">
        <v>102.68811189889</v>
      </c>
      <c r="C220" s="2">
        <v>1342.680975</v>
      </c>
      <c r="D220" s="3">
        <f t="shared" si="12"/>
        <v>84.416605529199401</v>
      </c>
      <c r="F220">
        <f>LN(B220/B219)</f>
        <v>-1.1485941954274392E-3</v>
      </c>
      <c r="G220">
        <f t="shared" si="13"/>
        <v>-1.5279867972733481E-3</v>
      </c>
      <c r="H220">
        <f t="shared" si="14"/>
        <v>2.3347436526416637E-6</v>
      </c>
      <c r="M220">
        <f>LN(D220/D219)</f>
        <v>1.5675355835645846E-2</v>
      </c>
      <c r="N220">
        <f>M220-AVERAGE(M$4:M$253)</f>
        <v>1.6449704998849075E-2</v>
      </c>
      <c r="O220">
        <f t="shared" si="15"/>
        <v>2.7059279454916024E-4</v>
      </c>
    </row>
    <row r="221" spans="1:15" x14ac:dyDescent="0.25">
      <c r="A221" s="1">
        <v>42512</v>
      </c>
      <c r="B221" s="2">
        <v>102.41955014643</v>
      </c>
      <c r="C221" s="2">
        <v>1338.9681820000001</v>
      </c>
      <c r="D221" s="3">
        <f t="shared" si="12"/>
        <v>84.183176004294893</v>
      </c>
      <c r="F221">
        <f>LN(B221/B220)</f>
        <v>-2.6187408433263411E-3</v>
      </c>
      <c r="G221">
        <f t="shared" si="13"/>
        <v>-2.9981334451722502E-3</v>
      </c>
      <c r="H221">
        <f t="shared" si="14"/>
        <v>8.9888041550604266E-6</v>
      </c>
      <c r="M221">
        <f>LN(D221/D220)</f>
        <v>-2.7690388674831948E-3</v>
      </c>
      <c r="N221">
        <f>M221-AVERAGE(M$4:M$253)</f>
        <v>-1.994689704279966E-3</v>
      </c>
      <c r="O221">
        <f t="shared" si="15"/>
        <v>3.9787870163604983E-6</v>
      </c>
    </row>
    <row r="222" spans="1:15" x14ac:dyDescent="0.25">
      <c r="A222" s="1">
        <v>42513</v>
      </c>
      <c r="B222" s="2">
        <v>102.68039479715</v>
      </c>
      <c r="C222" s="2">
        <v>1357.0978</v>
      </c>
      <c r="D222" s="3">
        <f t="shared" si="12"/>
        <v>85.323015504218588</v>
      </c>
      <c r="F222">
        <f>LN(B222/B221)</f>
        <v>2.5435871416436616E-3</v>
      </c>
      <c r="G222">
        <f t="shared" si="13"/>
        <v>2.1641945397977524E-3</v>
      </c>
      <c r="H222">
        <f t="shared" si="14"/>
        <v>4.6837380060904053E-6</v>
      </c>
      <c r="M222">
        <f>LN(D222/D221)</f>
        <v>1.3449145082682291E-2</v>
      </c>
      <c r="N222">
        <f>M222-AVERAGE(M$4:M$253)</f>
        <v>1.422349424588552E-2</v>
      </c>
      <c r="O222">
        <f t="shared" si="15"/>
        <v>2.023077885627385E-4</v>
      </c>
    </row>
    <row r="223" spans="1:15" x14ac:dyDescent="0.25">
      <c r="A223" s="1">
        <v>42514</v>
      </c>
      <c r="B223" s="2">
        <v>102.07323299201001</v>
      </c>
      <c r="C223" s="2">
        <v>1367.0671830000001</v>
      </c>
      <c r="D223" s="3">
        <f t="shared" si="12"/>
        <v>85.949807339174413</v>
      </c>
      <c r="F223">
        <f>LN(B223/B222)</f>
        <v>-5.9306747463453852E-3</v>
      </c>
      <c r="G223">
        <f t="shared" si="13"/>
        <v>-6.3100673481912943E-3</v>
      </c>
      <c r="H223">
        <f t="shared" si="14"/>
        <v>3.9816949938709914E-5</v>
      </c>
      <c r="M223">
        <f>LN(D223/D222)</f>
        <v>7.3192538399020433E-3</v>
      </c>
      <c r="N223">
        <f>M223-AVERAGE(M$4:M$253)</f>
        <v>8.0936030031052725E-3</v>
      </c>
      <c r="O223">
        <f t="shared" si="15"/>
        <v>6.5506409571874685E-5</v>
      </c>
    </row>
    <row r="224" spans="1:15" x14ac:dyDescent="0.25">
      <c r="A224" s="1">
        <v>42515</v>
      </c>
      <c r="B224" s="2">
        <v>102.37449943109</v>
      </c>
      <c r="C224" s="2">
        <v>1376.1473530000001</v>
      </c>
      <c r="D224" s="3">
        <f t="shared" si="12"/>
        <v>86.520692860977576</v>
      </c>
      <c r="F224">
        <f>LN(B224/B223)</f>
        <v>2.9471264226299961E-3</v>
      </c>
      <c r="G224">
        <f t="shared" si="13"/>
        <v>2.567733820784087E-3</v>
      </c>
      <c r="H224">
        <f t="shared" si="14"/>
        <v>6.593256974398446E-6</v>
      </c>
      <c r="M224">
        <f>LN(D224/D223)</f>
        <v>6.6201188737431676E-3</v>
      </c>
      <c r="N224">
        <f>M224-AVERAGE(M$4:M$253)</f>
        <v>7.3944680369463969E-3</v>
      </c>
      <c r="O224">
        <f t="shared" si="15"/>
        <v>5.4678157549421901E-5</v>
      </c>
    </row>
    <row r="225" spans="1:15" x14ac:dyDescent="0.25">
      <c r="A225" s="1">
        <v>42516</v>
      </c>
      <c r="B225" s="2">
        <v>102.50876518078999</v>
      </c>
      <c r="C225" s="2">
        <v>1376.4985449999999</v>
      </c>
      <c r="D225" s="3">
        <f t="shared" si="12"/>
        <v>86.54277289121633</v>
      </c>
      <c r="F225">
        <f>LN(B225/B224)</f>
        <v>1.3106562820023456E-3</v>
      </c>
      <c r="G225">
        <f t="shared" si="13"/>
        <v>9.312636801564367E-4</v>
      </c>
      <c r="H225">
        <f t="shared" si="14"/>
        <v>8.6725204197851007E-7</v>
      </c>
      <c r="M225">
        <f>LN(D225/D224)</f>
        <v>2.5516685757542227E-4</v>
      </c>
      <c r="N225">
        <f>M225-AVERAGE(M$4:M$253)</f>
        <v>1.0295160207786512E-3</v>
      </c>
      <c r="O225">
        <f t="shared" si="15"/>
        <v>1.0599032370399082E-6</v>
      </c>
    </row>
    <row r="226" spans="1:15" x14ac:dyDescent="0.25">
      <c r="A226" s="1">
        <v>42519</v>
      </c>
      <c r="B226" s="2">
        <v>102.73560095009999</v>
      </c>
      <c r="C226" s="2">
        <v>1379.8049550000001</v>
      </c>
      <c r="D226" s="3">
        <f t="shared" si="12"/>
        <v>86.75065243511753</v>
      </c>
      <c r="F226">
        <f>LN(B226/B225)</f>
        <v>2.2103979363081679E-3</v>
      </c>
      <c r="G226">
        <f t="shared" si="13"/>
        <v>1.831005334462259E-3</v>
      </c>
      <c r="H226">
        <f t="shared" si="14"/>
        <v>3.3525805348292489E-6</v>
      </c>
      <c r="M226">
        <f>LN(D226/D225)</f>
        <v>2.3991636523125722E-3</v>
      </c>
      <c r="N226">
        <f>M226-AVERAGE(M$4:M$253)</f>
        <v>3.173512815515801E-3</v>
      </c>
      <c r="O226">
        <f t="shared" si="15"/>
        <v>1.0071183590243027E-5</v>
      </c>
    </row>
    <row r="227" spans="1:15" x14ac:dyDescent="0.25">
      <c r="A227" s="1">
        <v>42520</v>
      </c>
      <c r="B227" s="2">
        <v>102.71152732209001</v>
      </c>
      <c r="C227" s="2">
        <v>1369.4785489999999</v>
      </c>
      <c r="D227" s="3">
        <f t="shared" si="12"/>
        <v>86.10141396517021</v>
      </c>
      <c r="F227">
        <f>LN(B227/B226)</f>
        <v>-2.3435351297073807E-4</v>
      </c>
      <c r="G227">
        <f t="shared" si="13"/>
        <v>-6.1374611481664705E-4</v>
      </c>
      <c r="H227">
        <f t="shared" si="14"/>
        <v>3.766842934525289E-7</v>
      </c>
      <c r="M227">
        <f>LN(D227/D226)</f>
        <v>-7.5121060060550074E-3</v>
      </c>
      <c r="N227">
        <f>M227-AVERAGE(M$4:M$253)</f>
        <v>-6.7377568428517781E-3</v>
      </c>
      <c r="O227">
        <f t="shared" si="15"/>
        <v>4.539736727339596E-5</v>
      </c>
    </row>
    <row r="228" spans="1:15" x14ac:dyDescent="0.25">
      <c r="A228" s="1">
        <v>42521</v>
      </c>
      <c r="B228" s="2">
        <v>102.75981775109</v>
      </c>
      <c r="C228" s="2">
        <v>1356.7535620000001</v>
      </c>
      <c r="D228" s="3">
        <f t="shared" si="12"/>
        <v>85.301372683626639</v>
      </c>
      <c r="F228">
        <f>LN(B228/B227)</f>
        <v>4.7004539608102496E-4</v>
      </c>
      <c r="G228">
        <f t="shared" si="13"/>
        <v>9.0652794235115974E-5</v>
      </c>
      <c r="H228">
        <f t="shared" si="14"/>
        <v>8.2179291026342759E-9</v>
      </c>
      <c r="M228">
        <f>LN(D228/D227)</f>
        <v>-9.3352868680361845E-3</v>
      </c>
      <c r="N228">
        <f>M228-AVERAGE(M$4:M$253)</f>
        <v>-8.5609377048329553E-3</v>
      </c>
      <c r="O228">
        <f t="shared" si="15"/>
        <v>7.3289654386030548E-5</v>
      </c>
    </row>
    <row r="229" spans="1:15" x14ac:dyDescent="0.25">
      <c r="A229" s="1">
        <v>42522</v>
      </c>
      <c r="B229" s="2">
        <v>102.51837405632</v>
      </c>
      <c r="C229" s="2">
        <v>1359.13698</v>
      </c>
      <c r="D229" s="3">
        <f t="shared" si="12"/>
        <v>85.451222171973768</v>
      </c>
      <c r="F229">
        <f>LN(B229/B228)</f>
        <v>-2.3523571011763483E-3</v>
      </c>
      <c r="G229">
        <f t="shared" si="13"/>
        <v>-2.7317497030222575E-3</v>
      </c>
      <c r="H229">
        <f t="shared" si="14"/>
        <v>7.4624564399621923E-6</v>
      </c>
      <c r="M229">
        <f>LN(D229/D228)</f>
        <v>1.7551654420570244E-3</v>
      </c>
      <c r="N229">
        <f>M229-AVERAGE(M$4:M$253)</f>
        <v>2.5295146052602534E-3</v>
      </c>
      <c r="O229">
        <f t="shared" si="15"/>
        <v>6.3984441382249358E-6</v>
      </c>
    </row>
    <row r="230" spans="1:15" x14ac:dyDescent="0.25">
      <c r="A230" s="1">
        <v>42523</v>
      </c>
      <c r="B230" s="2">
        <v>102.71223338589</v>
      </c>
      <c r="C230" s="2">
        <v>1345.438355</v>
      </c>
      <c r="D230" s="3">
        <f t="shared" si="12"/>
        <v>84.589966635886782</v>
      </c>
      <c r="F230">
        <f>LN(B230/B229)</f>
        <v>1.8891859225428286E-3</v>
      </c>
      <c r="G230">
        <f t="shared" si="13"/>
        <v>1.5097933206969197E-3</v>
      </c>
      <c r="H230">
        <f t="shared" si="14"/>
        <v>2.2794758712210317E-6</v>
      </c>
      <c r="M230">
        <f>LN(D230/D229)</f>
        <v>-1.0130050338198278E-2</v>
      </c>
      <c r="N230">
        <f>M230-AVERAGE(M$4:M$253)</f>
        <v>-9.355701174995049E-3</v>
      </c>
      <c r="O230">
        <f t="shared" si="15"/>
        <v>8.7529144475803738E-5</v>
      </c>
    </row>
    <row r="231" spans="1:15" x14ac:dyDescent="0.25">
      <c r="A231" s="1">
        <v>42527</v>
      </c>
      <c r="B231" s="2">
        <v>102.32115392858999</v>
      </c>
      <c r="C231" s="2">
        <v>1367.1545980000001</v>
      </c>
      <c r="D231" s="3">
        <f t="shared" si="12"/>
        <v>85.955303266881529</v>
      </c>
      <c r="F231">
        <f>LN(B231/B230)</f>
        <v>-3.8147926705228243E-3</v>
      </c>
      <c r="G231">
        <f t="shared" si="13"/>
        <v>-4.1941852723687331E-3</v>
      </c>
      <c r="H231">
        <f t="shared" si="14"/>
        <v>1.7591190098954785E-5</v>
      </c>
      <c r="M231">
        <f>LN(D231/D230)</f>
        <v>1.6011769798111572E-2</v>
      </c>
      <c r="N231">
        <f>M231-AVERAGE(M$4:M$253)</f>
        <v>1.6786118961314801E-2</v>
      </c>
      <c r="O231">
        <f t="shared" si="15"/>
        <v>2.8177378978341231E-4</v>
      </c>
    </row>
    <row r="232" spans="1:15" x14ac:dyDescent="0.25">
      <c r="A232" s="1">
        <v>42528</v>
      </c>
      <c r="B232" s="2">
        <v>102.60528447057</v>
      </c>
      <c r="C232" s="2">
        <v>1361.485085</v>
      </c>
      <c r="D232" s="3">
        <f t="shared" si="12"/>
        <v>85.598851472765901</v>
      </c>
      <c r="F232">
        <f>LN(B232/B231)</f>
        <v>2.7730021198727681E-3</v>
      </c>
      <c r="G232">
        <f t="shared" si="13"/>
        <v>2.3936095180268589E-3</v>
      </c>
      <c r="H232">
        <f t="shared" si="14"/>
        <v>5.7293665247887722E-6</v>
      </c>
      <c r="M232">
        <f>LN(D232/D231)</f>
        <v>-4.1555660090217003E-3</v>
      </c>
      <c r="N232">
        <f>M232-AVERAGE(M$4:M$253)</f>
        <v>-3.3812168458184715E-3</v>
      </c>
      <c r="O232">
        <f t="shared" si="15"/>
        <v>1.1432627358446613E-5</v>
      </c>
    </row>
    <row r="233" spans="1:15" x14ac:dyDescent="0.25">
      <c r="A233" s="1">
        <v>42529</v>
      </c>
      <c r="B233" s="2">
        <v>103.3102270031</v>
      </c>
      <c r="C233" s="2">
        <v>1343.999429</v>
      </c>
      <c r="D233" s="3">
        <f t="shared" si="12"/>
        <v>84.499498944164472</v>
      </c>
      <c r="F233">
        <f>LN(B233/B232)</f>
        <v>6.8469371878837355E-3</v>
      </c>
      <c r="G233">
        <f t="shared" si="13"/>
        <v>6.4675445860378263E-3</v>
      </c>
      <c r="H233">
        <f t="shared" si="14"/>
        <v>4.18291329723872E-5</v>
      </c>
      <c r="M233">
        <f>LN(D233/D232)</f>
        <v>-1.2926260992763127E-2</v>
      </c>
      <c r="N233">
        <f>M233-AVERAGE(M$4:M$253)</f>
        <v>-1.2151911829559898E-2</v>
      </c>
      <c r="O233">
        <f t="shared" si="15"/>
        <v>1.4766896111339779E-4</v>
      </c>
    </row>
    <row r="234" spans="1:15" x14ac:dyDescent="0.25">
      <c r="A234" s="1">
        <v>42530</v>
      </c>
      <c r="B234" s="2">
        <v>103.5</v>
      </c>
      <c r="C234" s="2">
        <v>1315.059362</v>
      </c>
      <c r="D234" s="3">
        <f t="shared" si="12"/>
        <v>82.679988378799081</v>
      </c>
      <c r="F234">
        <f>LN(B234/B233)</f>
        <v>1.8352385461255761E-3</v>
      </c>
      <c r="G234">
        <f t="shared" si="13"/>
        <v>1.4558459442796671E-3</v>
      </c>
      <c r="H234">
        <f t="shared" si="14"/>
        <v>2.1194874134755558E-6</v>
      </c>
      <c r="M234">
        <f>LN(D234/D233)</f>
        <v>-2.1768010433504691E-2</v>
      </c>
      <c r="N234">
        <f>M234-AVERAGE(M$4:M$253)</f>
        <v>-2.0993661270301462E-2</v>
      </c>
      <c r="O234">
        <f t="shared" si="15"/>
        <v>4.4073381353215561E-4</v>
      </c>
    </row>
    <row r="235" spans="1:15" x14ac:dyDescent="0.25">
      <c r="A235" s="1">
        <v>42533</v>
      </c>
      <c r="B235" s="2">
        <v>104.83205388663001</v>
      </c>
      <c r="C235" s="2">
        <v>1294.5061129999999</v>
      </c>
      <c r="D235" s="3">
        <f t="shared" si="12"/>
        <v>81.38777113175243</v>
      </c>
      <c r="F235">
        <f>LN(B235/B234)</f>
        <v>1.2787970113439205E-2</v>
      </c>
      <c r="G235">
        <f t="shared" si="13"/>
        <v>1.2408577511593296E-2</v>
      </c>
      <c r="H235">
        <f t="shared" si="14"/>
        <v>1.5397279586121888E-4</v>
      </c>
      <c r="M235">
        <f>LN(D235/D234)</f>
        <v>-1.5752564331269966E-2</v>
      </c>
      <c r="N235">
        <f>M235-AVERAGE(M$4:M$253)</f>
        <v>-1.4978215168066737E-2</v>
      </c>
      <c r="O235">
        <f t="shared" si="15"/>
        <v>2.2434692962090448E-4</v>
      </c>
    </row>
    <row r="236" spans="1:15" x14ac:dyDescent="0.25">
      <c r="A236" s="1">
        <v>42534</v>
      </c>
      <c r="B236" s="2">
        <v>104.18077685157</v>
      </c>
      <c r="C236" s="2">
        <v>1273.969724</v>
      </c>
      <c r="D236" s="3">
        <f t="shared" si="12"/>
        <v>80.096613901192001</v>
      </c>
      <c r="F236">
        <f>LN(B236/B235)</f>
        <v>-6.2319537090205056E-3</v>
      </c>
      <c r="G236">
        <f t="shared" si="13"/>
        <v>-6.6113463108664148E-3</v>
      </c>
      <c r="H236">
        <f t="shared" si="14"/>
        <v>4.3709900042206954E-5</v>
      </c>
      <c r="M236">
        <f>LN(D236/D235)</f>
        <v>-1.5991450138504539E-2</v>
      </c>
      <c r="N236">
        <f>M236-AVERAGE(M$4:M$253)</f>
        <v>-1.5217100975301309E-2</v>
      </c>
      <c r="O236">
        <f t="shared" si="15"/>
        <v>2.3156016209251604E-4</v>
      </c>
    </row>
    <row r="237" spans="1:15" x14ac:dyDescent="0.25">
      <c r="A237" s="1">
        <v>42535</v>
      </c>
      <c r="B237" s="2">
        <v>104.23557477129</v>
      </c>
      <c r="C237" s="2">
        <v>1304.0864320000001</v>
      </c>
      <c r="D237" s="3">
        <f t="shared" si="12"/>
        <v>81.990101860291205</v>
      </c>
      <c r="F237">
        <f>LN(B237/B236)</f>
        <v>5.2585049643210301E-4</v>
      </c>
      <c r="G237">
        <f t="shared" si="13"/>
        <v>1.4645789458619403E-4</v>
      </c>
      <c r="H237">
        <f t="shared" si="14"/>
        <v>2.1449914886620722E-8</v>
      </c>
      <c r="M237">
        <f>LN(D237/D236)</f>
        <v>2.3364951170083845E-2</v>
      </c>
      <c r="N237">
        <f>M237-AVERAGE(M$4:M$253)</f>
        <v>2.4139300333287074E-2</v>
      </c>
      <c r="O237">
        <f t="shared" si="15"/>
        <v>5.8270582058063348E-4</v>
      </c>
    </row>
    <row r="238" spans="1:15" x14ac:dyDescent="0.25">
      <c r="A238" s="1">
        <v>42536</v>
      </c>
      <c r="B238" s="2">
        <v>104.52624841856</v>
      </c>
      <c r="C238" s="2">
        <v>1278.7124020000001</v>
      </c>
      <c r="D238" s="3">
        <f t="shared" si="12"/>
        <v>80.394794023896139</v>
      </c>
      <c r="F238">
        <f>LN(B238/B237)</f>
        <v>2.7847412967671762E-3</v>
      </c>
      <c r="G238">
        <f t="shared" si="13"/>
        <v>2.4053486949212671E-3</v>
      </c>
      <c r="H238">
        <f t="shared" si="14"/>
        <v>5.7857023441594425E-6</v>
      </c>
      <c r="M238">
        <f>LN(D238/D237)</f>
        <v>-1.9649107815571772E-2</v>
      </c>
      <c r="N238">
        <f>M238-AVERAGE(M$4:M$253)</f>
        <v>-1.8874758652368543E-2</v>
      </c>
      <c r="O238">
        <f t="shared" si="15"/>
        <v>3.5625651418516119E-4</v>
      </c>
    </row>
    <row r="239" spans="1:15" x14ac:dyDescent="0.25">
      <c r="A239" s="1">
        <v>42537</v>
      </c>
      <c r="B239" s="2">
        <v>104.47733220744</v>
      </c>
      <c r="C239" s="2">
        <v>1298.3797079999999</v>
      </c>
      <c r="D239" s="3">
        <f t="shared" si="12"/>
        <v>81.631310548176259</v>
      </c>
      <c r="F239">
        <f>LN(B239/B238)</f>
        <v>-4.6808970321608799E-4</v>
      </c>
      <c r="G239">
        <f t="shared" si="13"/>
        <v>-8.4748230506199703E-4</v>
      </c>
      <c r="H239">
        <f t="shared" si="14"/>
        <v>7.1822625739319579E-7</v>
      </c>
      <c r="M239">
        <f>LN(D239/D238)</f>
        <v>1.5263472929404547E-2</v>
      </c>
      <c r="N239">
        <f>M239-AVERAGE(M$4:M$253)</f>
        <v>1.6037822092607776E-2</v>
      </c>
      <c r="O239">
        <f t="shared" si="15"/>
        <v>2.5721173747413805E-4</v>
      </c>
    </row>
    <row r="240" spans="1:15" x14ac:dyDescent="0.25">
      <c r="A240" s="1">
        <v>42540</v>
      </c>
      <c r="B240" s="2">
        <v>104.64800187605999</v>
      </c>
      <c r="C240" s="2">
        <v>1340.2884240000001</v>
      </c>
      <c r="D240" s="3">
        <f t="shared" si="12"/>
        <v>84.266181833819715</v>
      </c>
      <c r="F240">
        <f>LN(B240/B239)</f>
        <v>1.6322241134374231E-3</v>
      </c>
      <c r="G240">
        <f t="shared" si="13"/>
        <v>1.2528315115915142E-3</v>
      </c>
      <c r="H240">
        <f t="shared" si="14"/>
        <v>1.5695867964366785E-6</v>
      </c>
      <c r="M240">
        <f>LN(D240/D239)</f>
        <v>3.1767723962359537E-2</v>
      </c>
      <c r="N240">
        <f>M240-AVERAGE(M$4:M$253)</f>
        <v>3.2542073125562766E-2</v>
      </c>
      <c r="O240">
        <f t="shared" si="15"/>
        <v>1.0589865233094744E-3</v>
      </c>
    </row>
    <row r="241" spans="1:15" x14ac:dyDescent="0.25">
      <c r="A241" s="1">
        <v>42541</v>
      </c>
      <c r="B241" s="2">
        <v>104.17544777913</v>
      </c>
      <c r="C241" s="2">
        <v>1344.589608</v>
      </c>
      <c r="D241" s="3">
        <f t="shared" si="12"/>
        <v>84.536604488044404</v>
      </c>
      <c r="F241">
        <f>LN(B241/B240)</f>
        <v>-4.5258796782025757E-3</v>
      </c>
      <c r="G241">
        <f t="shared" si="13"/>
        <v>-4.9052722800484849E-3</v>
      </c>
      <c r="H241">
        <f t="shared" si="14"/>
        <v>2.4061696141412062E-5</v>
      </c>
      <c r="M241">
        <f>LN(D241/D240)</f>
        <v>3.2040097377108584E-3</v>
      </c>
      <c r="N241">
        <f>M241-AVERAGE(M$4:M$253)</f>
        <v>3.9783589009140877E-3</v>
      </c>
      <c r="O241">
        <f t="shared" si="15"/>
        <v>1.5827339544482347E-5</v>
      </c>
    </row>
    <row r="242" spans="1:15" x14ac:dyDescent="0.25">
      <c r="A242" s="1">
        <v>42542</v>
      </c>
      <c r="B242" s="2">
        <v>104.07857702993</v>
      </c>
      <c r="C242" s="2">
        <v>1354.5988400000001</v>
      </c>
      <c r="D242" s="3">
        <f t="shared" si="12"/>
        <v>85.165901696485349</v>
      </c>
      <c r="F242">
        <f>LN(B242/B241)</f>
        <v>-9.3031341195423927E-4</v>
      </c>
      <c r="G242">
        <f t="shared" si="13"/>
        <v>-1.3097060138001482E-3</v>
      </c>
      <c r="H242">
        <f t="shared" si="14"/>
        <v>1.715329842584274E-6</v>
      </c>
      <c r="M242">
        <f>LN(D242/D241)</f>
        <v>7.4165091265595319E-3</v>
      </c>
      <c r="N242">
        <f>M242-AVERAGE(M$4:M$253)</f>
        <v>8.1908582897627612E-3</v>
      </c>
      <c r="O242">
        <f t="shared" si="15"/>
        <v>6.7090159522975351E-5</v>
      </c>
    </row>
    <row r="243" spans="1:15" x14ac:dyDescent="0.25">
      <c r="A243" s="1">
        <v>42543</v>
      </c>
      <c r="B243" s="2">
        <v>104.14050384692</v>
      </c>
      <c r="C243" s="2">
        <v>1360.7298410000001</v>
      </c>
      <c r="D243" s="3">
        <f t="shared" si="12"/>
        <v>85.551368015404577</v>
      </c>
      <c r="F243">
        <f>LN(B243/B242)</f>
        <v>5.9482366894614475E-4</v>
      </c>
      <c r="G243">
        <f t="shared" si="13"/>
        <v>2.1543106710023577E-4</v>
      </c>
      <c r="H243">
        <f t="shared" si="14"/>
        <v>4.6410544671946285E-8</v>
      </c>
      <c r="M243">
        <f>LN(D243/D242)</f>
        <v>4.5158521412024056E-3</v>
      </c>
      <c r="N243">
        <f>M243-AVERAGE(M$4:M$253)</f>
        <v>5.2902013044056348E-3</v>
      </c>
      <c r="O243">
        <f t="shared" si="15"/>
        <v>2.798622984113508E-5</v>
      </c>
    </row>
    <row r="244" spans="1:15" x14ac:dyDescent="0.25">
      <c r="A244" s="1">
        <v>42547</v>
      </c>
      <c r="B244" s="2">
        <v>106.69458628989</v>
      </c>
      <c r="C244" s="2">
        <v>1246.0984840000001</v>
      </c>
      <c r="D244" s="3">
        <f t="shared" si="12"/>
        <v>78.344302282499683</v>
      </c>
      <c r="F244">
        <f>LN(B244/B243)</f>
        <v>2.422943345169859E-2</v>
      </c>
      <c r="G244">
        <f t="shared" si="13"/>
        <v>2.3850040849852681E-2</v>
      </c>
      <c r="H244">
        <f t="shared" si="14"/>
        <v>5.6882444853964163E-4</v>
      </c>
      <c r="M244">
        <f>LN(D244/D243)</f>
        <v>-8.8003746227980684E-2</v>
      </c>
      <c r="N244">
        <f>M244-AVERAGE(M$4:M$253)</f>
        <v>-8.7229397064777461E-2</v>
      </c>
      <c r="O244">
        <f t="shared" si="15"/>
        <v>7.6089677122846066E-3</v>
      </c>
    </row>
    <row r="245" spans="1:15" x14ac:dyDescent="0.25">
      <c r="A245" s="1">
        <v>42548</v>
      </c>
      <c r="B245" s="2">
        <v>107.2070521216</v>
      </c>
      <c r="C245" s="2">
        <v>1278.52018</v>
      </c>
      <c r="D245" s="3">
        <f t="shared" si="12"/>
        <v>80.382708704263123</v>
      </c>
      <c r="F245">
        <f>LN(B245/B244)</f>
        <v>4.7916118456491005E-3</v>
      </c>
      <c r="G245">
        <f t="shared" si="13"/>
        <v>4.4122192438031914E-3</v>
      </c>
      <c r="H245">
        <f t="shared" si="14"/>
        <v>1.9467678655387206E-5</v>
      </c>
      <c r="M245">
        <f>LN(D245/D244)</f>
        <v>2.5685842376388039E-2</v>
      </c>
      <c r="N245">
        <f>M245-AVERAGE(M$4:M$253)</f>
        <v>2.6460191539591268E-2</v>
      </c>
      <c r="O245">
        <f t="shared" si="15"/>
        <v>7.0014173631185734E-4</v>
      </c>
    </row>
    <row r="246" spans="1:15" x14ac:dyDescent="0.25">
      <c r="A246" s="1">
        <v>42549</v>
      </c>
      <c r="B246" s="2">
        <v>106.56712321636</v>
      </c>
      <c r="C246" s="2">
        <v>1309.5685000000001</v>
      </c>
      <c r="D246" s="3">
        <f t="shared" si="12"/>
        <v>82.334768672778253</v>
      </c>
      <c r="F246">
        <f>LN(B246/B245)</f>
        <v>-5.986979631106679E-3</v>
      </c>
      <c r="G246">
        <f t="shared" si="13"/>
        <v>-6.3663722329525881E-3</v>
      </c>
      <c r="H246">
        <f t="shared" si="14"/>
        <v>4.0530695408509721E-5</v>
      </c>
      <c r="M246">
        <f>LN(D246/D245)</f>
        <v>2.3994393892953617E-2</v>
      </c>
      <c r="N246">
        <f>M246-AVERAGE(M$4:M$253)</f>
        <v>2.4768743056156846E-2</v>
      </c>
      <c r="O246">
        <f t="shared" si="15"/>
        <v>6.1349063258191801E-4</v>
      </c>
    </row>
    <row r="247" spans="1:15" x14ac:dyDescent="0.25">
      <c r="A247" s="1">
        <v>42550</v>
      </c>
      <c r="B247" s="2">
        <v>107.1130824227</v>
      </c>
      <c r="C247" s="2">
        <v>1323.5749820000001</v>
      </c>
      <c r="D247" s="3">
        <f t="shared" si="12"/>
        <v>83.2153796949504</v>
      </c>
      <c r="F247">
        <f>LN(B247/B246)</f>
        <v>5.1100699079818833E-3</v>
      </c>
      <c r="G247">
        <f t="shared" si="13"/>
        <v>4.7306773061359742E-3</v>
      </c>
      <c r="H247">
        <f t="shared" si="14"/>
        <v>2.2379307774789917E-5</v>
      </c>
      <c r="M247">
        <f>LN(D247/D246)</f>
        <v>1.0638701766367191E-2</v>
      </c>
      <c r="N247">
        <f>M247-AVERAGE(M$4:M$253)</f>
        <v>1.141305092957042E-2</v>
      </c>
      <c r="O247">
        <f t="shared" si="15"/>
        <v>1.3025773152096823E-4</v>
      </c>
    </row>
    <row r="248" spans="1:15" x14ac:dyDescent="0.25">
      <c r="A248" s="1">
        <v>42551</v>
      </c>
      <c r="B248" s="2">
        <v>107.92580923022</v>
      </c>
      <c r="C248" s="2">
        <v>1340.263762</v>
      </c>
      <c r="D248" s="3">
        <f t="shared" si="12"/>
        <v>84.264631292504006</v>
      </c>
      <c r="F248">
        <f>LN(B248/B247)</f>
        <v>7.5589180265626553E-3</v>
      </c>
      <c r="G248">
        <f t="shared" si="13"/>
        <v>7.1795254247167461E-3</v>
      </c>
      <c r="H248">
        <f t="shared" si="14"/>
        <v>5.1545585324154171E-5</v>
      </c>
      <c r="M248">
        <f>LN(D248/D247)</f>
        <v>1.2530036500455564E-2</v>
      </c>
      <c r="N248">
        <f>M248-AVERAGE(M$4:M$253)</f>
        <v>1.3304385663658793E-2</v>
      </c>
      <c r="O248">
        <f t="shared" si="15"/>
        <v>1.7700667788736962E-4</v>
      </c>
    </row>
    <row r="249" spans="1:15" x14ac:dyDescent="0.25">
      <c r="A249" s="1">
        <v>42554</v>
      </c>
      <c r="B249" s="2">
        <v>108.93980629073</v>
      </c>
      <c r="C249" s="2">
        <v>1325.536132</v>
      </c>
      <c r="D249" s="3">
        <f t="shared" si="12"/>
        <v>83.338680485693757</v>
      </c>
      <c r="F249">
        <f>LN(B249/B248)</f>
        <v>9.3514543330577102E-3</v>
      </c>
      <c r="G249">
        <f t="shared" si="13"/>
        <v>8.9720617312118011E-3</v>
      </c>
      <c r="H249">
        <f t="shared" si="14"/>
        <v>8.0497891708675295E-5</v>
      </c>
      <c r="M249">
        <f>LN(D249/D248)</f>
        <v>-1.104942638341987E-2</v>
      </c>
      <c r="N249">
        <f>M249-AVERAGE(M$4:M$253)</f>
        <v>-1.0275077220216641E-2</v>
      </c>
      <c r="O249">
        <f t="shared" si="15"/>
        <v>1.0557721188141493E-4</v>
      </c>
    </row>
    <row r="250" spans="1:15" x14ac:dyDescent="0.25">
      <c r="A250" s="1">
        <v>42555</v>
      </c>
      <c r="B250" s="2">
        <v>108.86038850439</v>
      </c>
      <c r="C250" s="2">
        <v>1303.0076730000001</v>
      </c>
      <c r="D250" s="3">
        <f t="shared" si="12"/>
        <v>81.922278472115124</v>
      </c>
      <c r="F250">
        <f>LN(B250/B249)</f>
        <v>-7.292719819142851E-4</v>
      </c>
      <c r="G250">
        <f t="shared" si="13"/>
        <v>-1.1086645837601941E-3</v>
      </c>
      <c r="H250">
        <f t="shared" si="14"/>
        <v>1.2291371592841645E-6</v>
      </c>
      <c r="M250">
        <f>LN(D250/D249)</f>
        <v>-1.7141818679198839E-2</v>
      </c>
      <c r="N250">
        <f>M250-AVERAGE(M$4:M$253)</f>
        <v>-1.636746951599561E-2</v>
      </c>
      <c r="O250">
        <f t="shared" si="15"/>
        <v>2.6789405835704556E-4</v>
      </c>
    </row>
    <row r="251" spans="1:15" x14ac:dyDescent="0.25">
      <c r="A251" s="1">
        <v>42556</v>
      </c>
      <c r="B251" s="2">
        <v>109.90103591269001</v>
      </c>
      <c r="C251" s="2">
        <v>1284.5809879999999</v>
      </c>
      <c r="D251" s="3">
        <f t="shared" si="12"/>
        <v>80.763761871508763</v>
      </c>
      <c r="F251">
        <f>LN(B251/B250)</f>
        <v>9.5140654783134014E-3</v>
      </c>
      <c r="G251">
        <f t="shared" si="13"/>
        <v>9.1346728764674923E-3</v>
      </c>
      <c r="H251">
        <f t="shared" si="14"/>
        <v>8.3442248560070887E-5</v>
      </c>
      <c r="M251">
        <f>LN(D251/D250)</f>
        <v>-1.424260104940098E-2</v>
      </c>
      <c r="N251">
        <f>M251-AVERAGE(M$4:M$253)</f>
        <v>-1.3468251886197751E-2</v>
      </c>
      <c r="O251">
        <f t="shared" si="15"/>
        <v>1.8139380887006928E-4</v>
      </c>
    </row>
    <row r="252" spans="1:15" x14ac:dyDescent="0.25">
      <c r="A252" s="1">
        <v>42557</v>
      </c>
      <c r="B252" s="2">
        <v>109.79188887641</v>
      </c>
      <c r="C252" s="2">
        <v>1305.332445</v>
      </c>
      <c r="D252" s="3">
        <f t="shared" si="12"/>
        <v>82.068440788051205</v>
      </c>
      <c r="F252">
        <f>LN(B252/B251)</f>
        <v>-9.9363277506467037E-4</v>
      </c>
      <c r="G252">
        <f t="shared" si="13"/>
        <v>-1.3730253769105793E-3</v>
      </c>
      <c r="H252">
        <f t="shared" si="14"/>
        <v>1.8851986856404384E-6</v>
      </c>
      <c r="M252">
        <f>LN(D252/D251)</f>
        <v>1.6025169664242937E-2</v>
      </c>
      <c r="N252">
        <f>M252-AVERAGE(M$4:M$253)</f>
        <v>1.6799518827446167E-2</v>
      </c>
      <c r="O252">
        <f t="shared" si="15"/>
        <v>2.8222383283371823E-4</v>
      </c>
    </row>
    <row r="253" spans="1:15" x14ac:dyDescent="0.25">
      <c r="A253" s="1">
        <v>42558</v>
      </c>
      <c r="B253" s="2">
        <v>109.94918851139001</v>
      </c>
      <c r="C253" s="2">
        <v>1310.6026999999999</v>
      </c>
      <c r="D253" s="3">
        <f>C253/C$3*100</f>
        <v>82.399790561867206</v>
      </c>
      <c r="F253">
        <f>LN(B253/B252)</f>
        <v>1.4316819023387889E-3</v>
      </c>
      <c r="G253">
        <f t="shared" si="13"/>
        <v>1.05228930049288E-3</v>
      </c>
      <c r="H253">
        <f t="shared" si="14"/>
        <v>1.1073127719317947E-6</v>
      </c>
      <c r="M253">
        <f>LN(D253/D252)</f>
        <v>4.0293522877170038E-3</v>
      </c>
      <c r="N253">
        <f>M253-AVERAGE(M$4:M$253)</f>
        <v>4.8037014509202331E-3</v>
      </c>
      <c r="O253">
        <f t="shared" si="15"/>
        <v>2.3075547629573154E-5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3"/>
  <sheetViews>
    <sheetView workbookViewId="0">
      <selection activeCell="N4" sqref="N4"/>
    </sheetView>
  </sheetViews>
  <sheetFormatPr defaultRowHeight="15" x14ac:dyDescent="0.25"/>
  <cols>
    <col min="1" max="1" width="10.42578125" bestFit="1" customWidth="1"/>
    <col min="2" max="2" width="26" bestFit="1" customWidth="1"/>
    <col min="3" max="3" width="17.28515625" customWidth="1"/>
    <col min="8" max="8" width="11.140625" customWidth="1"/>
    <col min="13" max="13" width="23.5703125" bestFit="1" customWidth="1"/>
    <col min="14" max="14" width="16.140625" customWidth="1"/>
    <col min="15" max="15" width="13.85546875" customWidth="1"/>
  </cols>
  <sheetData>
    <row r="2" spans="1:15" x14ac:dyDescent="0.25">
      <c r="A2" t="s">
        <v>0</v>
      </c>
      <c r="B2" t="s">
        <v>3</v>
      </c>
      <c r="C2" t="s">
        <v>4</v>
      </c>
      <c r="D2" t="s">
        <v>4</v>
      </c>
      <c r="F2" t="s">
        <v>14</v>
      </c>
      <c r="G2" t="s">
        <v>15</v>
      </c>
      <c r="H2" t="s">
        <v>13</v>
      </c>
      <c r="J2" t="s">
        <v>16</v>
      </c>
      <c r="K2" t="s">
        <v>17</v>
      </c>
    </row>
    <row r="3" spans="1:15" x14ac:dyDescent="0.25">
      <c r="A3" s="1">
        <v>42194</v>
      </c>
      <c r="B3" s="2">
        <v>100</v>
      </c>
      <c r="C3" s="2">
        <v>1590.5413000000001</v>
      </c>
      <c r="D3" s="3">
        <f>C3/C3*100</f>
        <v>100</v>
      </c>
      <c r="N3" s="6" t="s">
        <v>1</v>
      </c>
      <c r="O3" s="6" t="s">
        <v>2</v>
      </c>
    </row>
    <row r="4" spans="1:15" x14ac:dyDescent="0.25">
      <c r="A4" s="1">
        <v>42197</v>
      </c>
      <c r="B4" s="2">
        <v>99.968592999406994</v>
      </c>
      <c r="C4" s="2">
        <v>1614.4243220000001</v>
      </c>
      <c r="D4" s="3">
        <f>C4/C$3*100</f>
        <v>101.5015656619542</v>
      </c>
      <c r="F4" s="5">
        <f>(B4-B3)/B3</f>
        <v>-3.1407000593006271E-4</v>
      </c>
      <c r="G4" s="5">
        <f>(C4-C3)/C3</f>
        <v>1.5015656619542028E-2</v>
      </c>
      <c r="H4" s="7">
        <f>0.8%/365</f>
        <v>2.1917808219178083E-5</v>
      </c>
      <c r="J4" s="8">
        <f>F4-H4</f>
        <v>-3.359878141492408E-4</v>
      </c>
      <c r="K4">
        <f>G4-H4</f>
        <v>1.4993738811322849E-2</v>
      </c>
      <c r="M4" t="s">
        <v>18</v>
      </c>
      <c r="N4" s="9">
        <f>AVERAGE(J4:J253)</f>
        <v>3.6875235385937146E-4</v>
      </c>
      <c r="O4" s="9">
        <f>AVERAGE(K4:K253)</f>
        <v>-6.7254251076772351E-4</v>
      </c>
    </row>
    <row r="5" spans="1:15" x14ac:dyDescent="0.25">
      <c r="A5" s="1">
        <v>42198</v>
      </c>
      <c r="B5" s="2">
        <v>100.18157866839</v>
      </c>
      <c r="C5" s="2">
        <v>1616.2451129999999</v>
      </c>
      <c r="D5" s="3">
        <f t="shared" ref="D5:D68" si="0">C5/C$3*100</f>
        <v>101.61604184688571</v>
      </c>
      <c r="F5" s="5">
        <f t="shared" ref="F5:F68" si="1">(B5-B4)/B4</f>
        <v>2.1305258240882975E-3</v>
      </c>
      <c r="G5" s="5">
        <f t="shared" ref="G5:G68" si="2">(C5-C4)/C4</f>
        <v>1.1278267895172803E-3</v>
      </c>
      <c r="H5" s="7">
        <f t="shared" ref="H5:H68" si="3">0.8%/365</f>
        <v>2.1917808219178083E-5</v>
      </c>
      <c r="J5">
        <f t="shared" ref="J5:J68" si="4">F5-H5</f>
        <v>2.1086080158691195E-3</v>
      </c>
      <c r="K5">
        <f t="shared" ref="K5:K68" si="5">G5-H5</f>
        <v>1.1059089812981023E-3</v>
      </c>
      <c r="M5" t="s">
        <v>19</v>
      </c>
      <c r="N5" s="9">
        <f>_xlfn.STDEV.S(J4:J253)</f>
        <v>4.7431007818785611E-3</v>
      </c>
      <c r="O5" s="9">
        <f>_xlfn.STDEV.S(K4:K253)</f>
        <v>1.5691404121764764E-2</v>
      </c>
    </row>
    <row r="6" spans="1:15" x14ac:dyDescent="0.25">
      <c r="A6" s="1">
        <v>42199</v>
      </c>
      <c r="B6" s="2">
        <v>100.57403794280999</v>
      </c>
      <c r="C6" s="2">
        <v>1601.9667449999999</v>
      </c>
      <c r="D6" s="3">
        <f t="shared" si="0"/>
        <v>100.71833689574736</v>
      </c>
      <c r="F6" s="5">
        <f t="shared" si="1"/>
        <v>3.917479437203387E-3</v>
      </c>
      <c r="G6" s="5">
        <f t="shared" si="2"/>
        <v>-8.8342837884887084E-3</v>
      </c>
      <c r="H6" s="7">
        <f t="shared" si="3"/>
        <v>2.1917808219178083E-5</v>
      </c>
      <c r="J6">
        <f t="shared" si="4"/>
        <v>3.895561628984209E-3</v>
      </c>
      <c r="K6">
        <f t="shared" si="5"/>
        <v>-8.8562015967078873E-3</v>
      </c>
      <c r="M6" t="s">
        <v>20</v>
      </c>
      <c r="N6" s="9">
        <f>N4/N5*SQRT(252)</f>
        <v>1.234163559090782</v>
      </c>
      <c r="O6" s="9">
        <f>O4/O5*SQRT(252)</f>
        <v>-0.68039044146812333</v>
      </c>
    </row>
    <row r="7" spans="1:15" x14ac:dyDescent="0.25">
      <c r="A7" s="1">
        <v>42200</v>
      </c>
      <c r="B7" s="2">
        <v>100.69325140385</v>
      </c>
      <c r="C7" s="2">
        <v>1636.119211</v>
      </c>
      <c r="D7" s="3">
        <f t="shared" si="0"/>
        <v>102.86555973114308</v>
      </c>
      <c r="F7" s="5">
        <f t="shared" si="1"/>
        <v>1.1853303643609664E-3</v>
      </c>
      <c r="G7" s="5">
        <f t="shared" si="2"/>
        <v>2.1319085496996383E-2</v>
      </c>
      <c r="H7" s="7">
        <f t="shared" si="3"/>
        <v>2.1917808219178083E-5</v>
      </c>
      <c r="J7">
        <f t="shared" si="4"/>
        <v>1.1634125561417884E-3</v>
      </c>
      <c r="K7">
        <f t="shared" si="5"/>
        <v>2.1297167688777204E-2</v>
      </c>
      <c r="N7" s="9"/>
      <c r="O7" s="9"/>
    </row>
    <row r="8" spans="1:15" x14ac:dyDescent="0.25">
      <c r="A8" s="1">
        <v>42201</v>
      </c>
      <c r="B8" s="2">
        <v>101.02597532925</v>
      </c>
      <c r="C8" s="2">
        <v>1635.4656239999999</v>
      </c>
      <c r="D8" s="3">
        <f t="shared" si="0"/>
        <v>102.82446761992283</v>
      </c>
      <c r="F8" s="5">
        <f t="shared" si="1"/>
        <v>3.3043319265314906E-3</v>
      </c>
      <c r="G8" s="5">
        <f t="shared" si="2"/>
        <v>-3.9947394762301089E-4</v>
      </c>
      <c r="H8" s="7">
        <f t="shared" si="3"/>
        <v>2.1917808219178083E-5</v>
      </c>
      <c r="J8">
        <f t="shared" si="4"/>
        <v>3.2824141183123126E-3</v>
      </c>
      <c r="K8">
        <f t="shared" si="5"/>
        <v>-4.2139175584218899E-4</v>
      </c>
      <c r="N8" s="9"/>
      <c r="O8" s="9"/>
    </row>
    <row r="9" spans="1:15" x14ac:dyDescent="0.25">
      <c r="A9" s="1">
        <v>42204</v>
      </c>
      <c r="B9" s="2">
        <v>101.91938683854001</v>
      </c>
      <c r="C9" s="2">
        <v>1653.4434639999999</v>
      </c>
      <c r="D9" s="3">
        <f t="shared" si="0"/>
        <v>103.9547645823469</v>
      </c>
      <c r="F9" s="5">
        <f t="shared" si="1"/>
        <v>8.8433841532172298E-3</v>
      </c>
      <c r="G9" s="5">
        <f t="shared" si="2"/>
        <v>1.0992490295228618E-2</v>
      </c>
      <c r="H9" s="7">
        <f t="shared" si="3"/>
        <v>2.1917808219178083E-5</v>
      </c>
      <c r="J9">
        <f t="shared" si="4"/>
        <v>8.821466344998051E-3</v>
      </c>
      <c r="K9">
        <f t="shared" si="5"/>
        <v>1.0970572487009439E-2</v>
      </c>
      <c r="N9" s="9"/>
      <c r="O9" s="9"/>
    </row>
    <row r="10" spans="1:15" x14ac:dyDescent="0.25">
      <c r="A10" s="1">
        <v>42205</v>
      </c>
      <c r="B10" s="2">
        <v>101.23873506408</v>
      </c>
      <c r="C10" s="2">
        <v>1636.415675</v>
      </c>
      <c r="D10" s="3">
        <f t="shared" si="0"/>
        <v>102.88419892020408</v>
      </c>
      <c r="F10" s="5">
        <f t="shared" si="1"/>
        <v>-6.6783346679497469E-3</v>
      </c>
      <c r="G10" s="5">
        <f t="shared" si="2"/>
        <v>-1.0298379939043374E-2</v>
      </c>
      <c r="H10" s="7">
        <f t="shared" si="3"/>
        <v>2.1917808219178083E-5</v>
      </c>
      <c r="J10">
        <f t="shared" si="4"/>
        <v>-6.7002524761689249E-3</v>
      </c>
      <c r="K10">
        <f t="shared" si="5"/>
        <v>-1.0320297747262553E-2</v>
      </c>
    </row>
    <row r="11" spans="1:15" x14ac:dyDescent="0.25">
      <c r="A11" s="1">
        <v>42206</v>
      </c>
      <c r="B11" s="2">
        <v>100.95399655042</v>
      </c>
      <c r="C11" s="2">
        <v>1621.268718</v>
      </c>
      <c r="D11" s="3">
        <f t="shared" si="0"/>
        <v>101.93188432139424</v>
      </c>
      <c r="F11" s="5">
        <f t="shared" si="1"/>
        <v>-2.8125451535894294E-3</v>
      </c>
      <c r="G11" s="5">
        <f t="shared" si="2"/>
        <v>-9.2561793628626356E-3</v>
      </c>
      <c r="H11" s="7">
        <f t="shared" si="3"/>
        <v>2.1917808219178083E-5</v>
      </c>
      <c r="J11">
        <f t="shared" si="4"/>
        <v>-2.8344629618086074E-3</v>
      </c>
      <c r="K11">
        <f t="shared" si="5"/>
        <v>-9.2780971710818144E-3</v>
      </c>
    </row>
    <row r="12" spans="1:15" x14ac:dyDescent="0.25">
      <c r="A12" s="1">
        <v>42207</v>
      </c>
      <c r="B12" s="2">
        <v>101.17772749208</v>
      </c>
      <c r="C12" s="2">
        <v>1619.812402</v>
      </c>
      <c r="D12" s="3">
        <f t="shared" si="0"/>
        <v>101.84032329119653</v>
      </c>
      <c r="F12" s="5">
        <f t="shared" si="1"/>
        <v>2.2161672574126873E-3</v>
      </c>
      <c r="G12" s="5">
        <f t="shared" si="2"/>
        <v>-8.982570155282644E-4</v>
      </c>
      <c r="H12" s="7">
        <f t="shared" si="3"/>
        <v>2.1917808219178083E-5</v>
      </c>
      <c r="J12">
        <f t="shared" si="4"/>
        <v>2.1942494491935093E-3</v>
      </c>
      <c r="K12">
        <f t="shared" si="5"/>
        <v>-9.2017482374744249E-4</v>
      </c>
    </row>
    <row r="13" spans="1:15" x14ac:dyDescent="0.25">
      <c r="A13" s="1">
        <v>42208</v>
      </c>
      <c r="B13" s="2">
        <v>100.99644582042001</v>
      </c>
      <c r="C13" s="2">
        <v>1612.8004539999999</v>
      </c>
      <c r="D13" s="3">
        <f t="shared" si="0"/>
        <v>101.39947035641261</v>
      </c>
      <c r="F13" s="5">
        <f t="shared" si="1"/>
        <v>-1.7917151941782713E-3</v>
      </c>
      <c r="G13" s="5">
        <f t="shared" si="2"/>
        <v>-4.328864250787527E-3</v>
      </c>
      <c r="H13" s="7">
        <f t="shared" si="3"/>
        <v>2.1917808219178083E-5</v>
      </c>
      <c r="J13">
        <f t="shared" si="4"/>
        <v>-1.8136330023974493E-3</v>
      </c>
      <c r="K13">
        <f t="shared" si="5"/>
        <v>-4.350782059006705E-3</v>
      </c>
    </row>
    <row r="14" spans="1:15" x14ac:dyDescent="0.25">
      <c r="A14" s="1">
        <v>42211</v>
      </c>
      <c r="B14" s="2">
        <v>101.30017880958999</v>
      </c>
      <c r="C14" s="2">
        <v>1581.330449</v>
      </c>
      <c r="D14" s="3">
        <f t="shared" si="0"/>
        <v>99.420898344481841</v>
      </c>
      <c r="F14" s="5">
        <f t="shared" si="1"/>
        <v>3.0073631473136113E-3</v>
      </c>
      <c r="G14" s="5">
        <f t="shared" si="2"/>
        <v>-1.9512646416950909E-2</v>
      </c>
      <c r="H14" s="7">
        <f t="shared" si="3"/>
        <v>2.1917808219178083E-5</v>
      </c>
      <c r="J14">
        <f t="shared" si="4"/>
        <v>2.9854453390944333E-3</v>
      </c>
      <c r="K14">
        <f t="shared" si="5"/>
        <v>-1.9534564225170088E-2</v>
      </c>
    </row>
    <row r="15" spans="1:15" x14ac:dyDescent="0.25">
      <c r="A15" s="1">
        <v>42212</v>
      </c>
      <c r="B15" s="2">
        <v>100.69578724531</v>
      </c>
      <c r="C15" s="2">
        <v>1588.2174560000001</v>
      </c>
      <c r="D15" s="3">
        <f t="shared" si="0"/>
        <v>99.853896028980827</v>
      </c>
      <c r="F15" s="5">
        <f t="shared" si="1"/>
        <v>-5.9663425216261896E-3</v>
      </c>
      <c r="G15" s="5">
        <f t="shared" si="2"/>
        <v>4.3551978679441964E-3</v>
      </c>
      <c r="H15" s="7">
        <f t="shared" si="3"/>
        <v>2.1917808219178083E-5</v>
      </c>
      <c r="J15">
        <f t="shared" si="4"/>
        <v>-5.9882603298453676E-3</v>
      </c>
      <c r="K15">
        <f t="shared" si="5"/>
        <v>4.3332800597250185E-3</v>
      </c>
    </row>
    <row r="16" spans="1:15" x14ac:dyDescent="0.25">
      <c r="A16" s="1">
        <v>42213</v>
      </c>
      <c r="B16" s="2">
        <v>100.69936680978</v>
      </c>
      <c r="C16" s="2">
        <v>1597.864059</v>
      </c>
      <c r="D16" s="3">
        <f t="shared" si="0"/>
        <v>100.460394143805</v>
      </c>
      <c r="F16" s="5">
        <f t="shared" si="1"/>
        <v>3.5548304133928402E-5</v>
      </c>
      <c r="G16" s="5">
        <f t="shared" si="2"/>
        <v>6.0738552920173378E-3</v>
      </c>
      <c r="H16" s="7">
        <f t="shared" si="3"/>
        <v>2.1917808219178083E-5</v>
      </c>
      <c r="J16">
        <f t="shared" si="4"/>
        <v>1.3630495914750318E-5</v>
      </c>
      <c r="K16">
        <f t="shared" si="5"/>
        <v>6.0519374837981598E-3</v>
      </c>
    </row>
    <row r="17" spans="1:11" x14ac:dyDescent="0.25">
      <c r="A17" s="1">
        <v>42214</v>
      </c>
      <c r="B17" s="2">
        <v>101.30201051576</v>
      </c>
      <c r="C17" s="2">
        <v>1603.4987149999999</v>
      </c>
      <c r="D17" s="3">
        <f t="shared" si="0"/>
        <v>100.81465441985064</v>
      </c>
      <c r="F17" s="5">
        <f t="shared" si="1"/>
        <v>5.9845828734791115E-3</v>
      </c>
      <c r="G17" s="5">
        <f t="shared" si="2"/>
        <v>3.5263675706720117E-3</v>
      </c>
      <c r="H17" s="7">
        <f t="shared" si="3"/>
        <v>2.1917808219178083E-5</v>
      </c>
      <c r="J17">
        <f t="shared" si="4"/>
        <v>5.9626650652599335E-3</v>
      </c>
      <c r="K17">
        <f t="shared" si="5"/>
        <v>3.5044497624528337E-3</v>
      </c>
    </row>
    <row r="18" spans="1:11" x14ac:dyDescent="0.25">
      <c r="A18" s="1">
        <v>42215</v>
      </c>
      <c r="B18" s="2">
        <v>101.35478796946001</v>
      </c>
      <c r="C18" s="2">
        <v>1615.644215</v>
      </c>
      <c r="D18" s="3">
        <f t="shared" si="0"/>
        <v>101.57826238149239</v>
      </c>
      <c r="F18" s="5">
        <f t="shared" si="1"/>
        <v>5.2099117708815789E-4</v>
      </c>
      <c r="G18" s="5">
        <f t="shared" si="2"/>
        <v>7.5743746386476426E-3</v>
      </c>
      <c r="H18" s="7">
        <f t="shared" si="3"/>
        <v>2.1917808219178083E-5</v>
      </c>
      <c r="J18">
        <f t="shared" si="4"/>
        <v>4.9907336886897979E-4</v>
      </c>
      <c r="K18">
        <f t="shared" si="5"/>
        <v>7.5524568304284646E-3</v>
      </c>
    </row>
    <row r="19" spans="1:11" x14ac:dyDescent="0.25">
      <c r="A19" s="1">
        <v>42218</v>
      </c>
      <c r="B19" s="2">
        <v>101.69569499358001</v>
      </c>
      <c r="C19" s="2">
        <v>1618.284071</v>
      </c>
      <c r="D19" s="3">
        <f t="shared" si="0"/>
        <v>101.74423455712844</v>
      </c>
      <c r="F19" s="5">
        <f t="shared" si="1"/>
        <v>3.3635019218107502E-3</v>
      </c>
      <c r="G19" s="5">
        <f t="shared" si="2"/>
        <v>1.633933990844642E-3</v>
      </c>
      <c r="H19" s="7">
        <f t="shared" si="3"/>
        <v>2.1917808219178083E-5</v>
      </c>
      <c r="J19">
        <f t="shared" si="4"/>
        <v>3.3415841135915722E-3</v>
      </c>
      <c r="K19">
        <f t="shared" si="5"/>
        <v>1.612016182625464E-3</v>
      </c>
    </row>
    <row r="20" spans="1:11" x14ac:dyDescent="0.25">
      <c r="A20" s="1">
        <v>42219</v>
      </c>
      <c r="B20" s="2">
        <v>101.76740435399</v>
      </c>
      <c r="C20" s="2">
        <v>1611.8792539999999</v>
      </c>
      <c r="D20" s="3">
        <f t="shared" si="0"/>
        <v>101.34155296690504</v>
      </c>
      <c r="F20" s="5">
        <f t="shared" si="1"/>
        <v>7.051366374409868E-4</v>
      </c>
      <c r="G20" s="5">
        <f t="shared" si="2"/>
        <v>-3.9577828854499633E-3</v>
      </c>
      <c r="H20" s="7">
        <f t="shared" si="3"/>
        <v>2.1917808219178083E-5</v>
      </c>
      <c r="J20">
        <f t="shared" si="4"/>
        <v>6.8321882922180871E-4</v>
      </c>
      <c r="K20">
        <f t="shared" si="5"/>
        <v>-3.9797006936691413E-3</v>
      </c>
    </row>
    <row r="21" spans="1:11" x14ac:dyDescent="0.25">
      <c r="A21" s="1">
        <v>42220</v>
      </c>
      <c r="B21" s="2">
        <v>102.01889260045</v>
      </c>
      <c r="C21" s="2">
        <v>1627.423941</v>
      </c>
      <c r="D21" s="3">
        <f t="shared" si="0"/>
        <v>102.31887351809097</v>
      </c>
      <c r="F21" s="5">
        <f t="shared" si="1"/>
        <v>2.4712062576069732E-3</v>
      </c>
      <c r="G21" s="5">
        <f t="shared" si="2"/>
        <v>9.6438284452292286E-3</v>
      </c>
      <c r="H21" s="7">
        <f t="shared" si="3"/>
        <v>2.1917808219178083E-5</v>
      </c>
      <c r="J21">
        <f t="shared" si="4"/>
        <v>2.4492884493877952E-3</v>
      </c>
      <c r="K21">
        <f t="shared" si="5"/>
        <v>9.6219106370100498E-3</v>
      </c>
    </row>
    <row r="22" spans="1:11" x14ac:dyDescent="0.25">
      <c r="A22" s="1">
        <v>42221</v>
      </c>
      <c r="B22" s="2">
        <v>101.73827183025</v>
      </c>
      <c r="C22" s="2">
        <v>1621.564721</v>
      </c>
      <c r="D22" s="3">
        <f t="shared" si="0"/>
        <v>101.95049452661178</v>
      </c>
      <c r="F22" s="5">
        <f t="shared" si="1"/>
        <v>-2.7506745373039316E-3</v>
      </c>
      <c r="G22" s="5">
        <f t="shared" si="2"/>
        <v>-3.6003034319378063E-3</v>
      </c>
      <c r="H22" s="7">
        <f t="shared" si="3"/>
        <v>2.1917808219178083E-5</v>
      </c>
      <c r="J22">
        <f t="shared" si="4"/>
        <v>-2.7725923455231096E-3</v>
      </c>
      <c r="K22">
        <f t="shared" si="5"/>
        <v>-3.6222212401569843E-3</v>
      </c>
    </row>
    <row r="23" spans="1:11" x14ac:dyDescent="0.25">
      <c r="A23" s="1">
        <v>42222</v>
      </c>
      <c r="B23" s="2">
        <v>102.416053202</v>
      </c>
      <c r="C23" s="2">
        <v>1612.2824639999999</v>
      </c>
      <c r="D23" s="3">
        <f t="shared" si="0"/>
        <v>101.36690345607498</v>
      </c>
      <c r="F23" s="5">
        <f t="shared" si="1"/>
        <v>6.6620098764885371E-3</v>
      </c>
      <c r="G23" s="5">
        <f t="shared" si="2"/>
        <v>-5.7242593402474949E-3</v>
      </c>
      <c r="H23" s="7">
        <f t="shared" si="3"/>
        <v>2.1917808219178083E-5</v>
      </c>
      <c r="J23">
        <f t="shared" si="4"/>
        <v>6.6400920682693591E-3</v>
      </c>
      <c r="K23">
        <f t="shared" si="5"/>
        <v>-5.7461771484666729E-3</v>
      </c>
    </row>
    <row r="24" spans="1:11" x14ac:dyDescent="0.25">
      <c r="A24" s="1">
        <v>42225</v>
      </c>
      <c r="B24" s="2">
        <v>102.99300434446999</v>
      </c>
      <c r="C24" s="2">
        <v>1636.5401179999999</v>
      </c>
      <c r="D24" s="3">
        <f t="shared" si="0"/>
        <v>102.8920228603935</v>
      </c>
      <c r="F24" s="5">
        <f t="shared" si="1"/>
        <v>5.6334053542567821E-3</v>
      </c>
      <c r="G24" s="5">
        <f t="shared" si="2"/>
        <v>1.5045536090380751E-2</v>
      </c>
      <c r="H24" s="7">
        <f t="shared" si="3"/>
        <v>2.1917808219178083E-5</v>
      </c>
      <c r="J24">
        <f t="shared" si="4"/>
        <v>5.6114875460376041E-3</v>
      </c>
      <c r="K24">
        <f t="shared" si="5"/>
        <v>1.5023618282161573E-2</v>
      </c>
    </row>
    <row r="25" spans="1:11" x14ac:dyDescent="0.25">
      <c r="A25" s="1">
        <v>42226</v>
      </c>
      <c r="B25" s="2">
        <v>102.7360703607</v>
      </c>
      <c r="C25" s="2">
        <v>1614.7198370000001</v>
      </c>
      <c r="D25" s="3">
        <f t="shared" si="0"/>
        <v>101.52014518579304</v>
      </c>
      <c r="F25" s="5">
        <f t="shared" si="1"/>
        <v>-2.4946741325328923E-3</v>
      </c>
      <c r="G25" s="5">
        <f t="shared" si="2"/>
        <v>-1.3333178184880768E-2</v>
      </c>
      <c r="H25" s="7">
        <f t="shared" si="3"/>
        <v>2.1917808219178083E-5</v>
      </c>
      <c r="J25">
        <f t="shared" si="4"/>
        <v>-2.5165919407520703E-3</v>
      </c>
      <c r="K25">
        <f t="shared" si="5"/>
        <v>-1.3355095993099947E-2</v>
      </c>
    </row>
    <row r="26" spans="1:11" x14ac:dyDescent="0.25">
      <c r="A26" s="1">
        <v>42227</v>
      </c>
      <c r="B26" s="2">
        <v>102.80619319938</v>
      </c>
      <c r="C26" s="2">
        <v>1575.035997</v>
      </c>
      <c r="D26" s="3">
        <f t="shared" si="0"/>
        <v>99.025155586969021</v>
      </c>
      <c r="F26" s="5">
        <f t="shared" si="1"/>
        <v>6.8255324964065528E-4</v>
      </c>
      <c r="G26" s="5">
        <f t="shared" si="2"/>
        <v>-2.4576300538754169E-2</v>
      </c>
      <c r="H26" s="7">
        <f t="shared" si="3"/>
        <v>2.1917808219178083E-5</v>
      </c>
      <c r="J26">
        <f t="shared" si="4"/>
        <v>6.6063544142147719E-4</v>
      </c>
      <c r="K26">
        <f t="shared" si="5"/>
        <v>-2.4598218346973347E-2</v>
      </c>
    </row>
    <row r="27" spans="1:11" x14ac:dyDescent="0.25">
      <c r="A27" s="1">
        <v>42228</v>
      </c>
      <c r="B27" s="2">
        <v>102.56029281614001</v>
      </c>
      <c r="C27" s="2">
        <v>1594.1493989999999</v>
      </c>
      <c r="D27" s="3">
        <f t="shared" si="0"/>
        <v>100.22684723747818</v>
      </c>
      <c r="F27" s="5">
        <f t="shared" si="1"/>
        <v>-2.3918829750179055E-3</v>
      </c>
      <c r="G27" s="5">
        <f t="shared" si="2"/>
        <v>1.213521598008274E-2</v>
      </c>
      <c r="H27" s="7">
        <f t="shared" si="3"/>
        <v>2.1917808219178083E-5</v>
      </c>
      <c r="J27">
        <f t="shared" si="4"/>
        <v>-2.4138007832370835E-3</v>
      </c>
      <c r="K27">
        <f t="shared" si="5"/>
        <v>1.2113298171863561E-2</v>
      </c>
    </row>
    <row r="28" spans="1:11" x14ac:dyDescent="0.25">
      <c r="A28" s="1">
        <v>42229</v>
      </c>
      <c r="B28" s="2">
        <v>101.13236692642</v>
      </c>
      <c r="C28" s="2">
        <v>1586.825975</v>
      </c>
      <c r="D28" s="3">
        <f t="shared" si="0"/>
        <v>99.766411284007518</v>
      </c>
      <c r="F28" s="5">
        <f t="shared" si="1"/>
        <v>-1.3922794587568562E-2</v>
      </c>
      <c r="G28" s="5">
        <f t="shared" si="2"/>
        <v>-4.5939383125533093E-3</v>
      </c>
      <c r="H28" s="7">
        <f t="shared" si="3"/>
        <v>2.1917808219178083E-5</v>
      </c>
      <c r="J28">
        <f t="shared" si="4"/>
        <v>-1.3944712395787741E-2</v>
      </c>
      <c r="K28">
        <f t="shared" si="5"/>
        <v>-4.6158561207724873E-3</v>
      </c>
    </row>
    <row r="29" spans="1:11" x14ac:dyDescent="0.25">
      <c r="A29" s="1">
        <v>42232</v>
      </c>
      <c r="B29" s="2">
        <v>101.27149295463001</v>
      </c>
      <c r="C29" s="2">
        <v>1592.8095269999999</v>
      </c>
      <c r="D29" s="3">
        <f t="shared" si="0"/>
        <v>100.1426072369199</v>
      </c>
      <c r="F29" s="5">
        <f t="shared" si="1"/>
        <v>1.3756825083627614E-3</v>
      </c>
      <c r="G29" s="5">
        <f t="shared" si="2"/>
        <v>3.7707676167828786E-3</v>
      </c>
      <c r="H29" s="7">
        <f t="shared" si="3"/>
        <v>2.1917808219178083E-5</v>
      </c>
      <c r="J29">
        <f t="shared" si="4"/>
        <v>1.3537647001435834E-3</v>
      </c>
      <c r="K29">
        <f t="shared" si="5"/>
        <v>3.7488498085637006E-3</v>
      </c>
    </row>
    <row r="30" spans="1:11" x14ac:dyDescent="0.25">
      <c r="A30" s="1">
        <v>42233</v>
      </c>
      <c r="B30" s="2">
        <v>101.54931875665</v>
      </c>
      <c r="C30" s="2">
        <v>1583.5288989999999</v>
      </c>
      <c r="D30" s="3">
        <f t="shared" si="0"/>
        <v>99.559118584346081</v>
      </c>
      <c r="F30" s="5">
        <f t="shared" si="1"/>
        <v>2.7433761852850035E-3</v>
      </c>
      <c r="G30" s="5">
        <f t="shared" si="2"/>
        <v>-5.8265774046942775E-3</v>
      </c>
      <c r="H30" s="7">
        <f t="shared" si="3"/>
        <v>2.1917808219178083E-5</v>
      </c>
      <c r="J30">
        <f t="shared" si="4"/>
        <v>2.7214583770658256E-3</v>
      </c>
      <c r="K30">
        <f t="shared" si="5"/>
        <v>-5.8484952129134555E-3</v>
      </c>
    </row>
    <row r="31" spans="1:11" x14ac:dyDescent="0.25">
      <c r="A31" s="1">
        <v>42234</v>
      </c>
      <c r="B31" s="2">
        <v>101.27857132328</v>
      </c>
      <c r="C31" s="2">
        <v>1553.505893</v>
      </c>
      <c r="D31" s="3">
        <f t="shared" si="0"/>
        <v>97.671521827191782</v>
      </c>
      <c r="F31" s="5">
        <f t="shared" si="1"/>
        <v>-2.6661669096845679E-3</v>
      </c>
      <c r="G31" s="5">
        <f t="shared" si="2"/>
        <v>-1.895955673367215E-2</v>
      </c>
      <c r="H31" s="7">
        <f t="shared" si="3"/>
        <v>2.1917808219178083E-5</v>
      </c>
      <c r="J31">
        <f t="shared" si="4"/>
        <v>-2.6880847179037459E-3</v>
      </c>
      <c r="K31">
        <f t="shared" si="5"/>
        <v>-1.8981474541891329E-2</v>
      </c>
    </row>
    <row r="32" spans="1:11" x14ac:dyDescent="0.25">
      <c r="A32" s="1">
        <v>42235</v>
      </c>
      <c r="B32" s="2">
        <v>101.58064018517</v>
      </c>
      <c r="C32" s="2">
        <v>1534.3878099999999</v>
      </c>
      <c r="D32" s="3">
        <f t="shared" si="0"/>
        <v>96.469535874359252</v>
      </c>
      <c r="F32" s="5">
        <f t="shared" si="1"/>
        <v>2.9825545319531834E-3</v>
      </c>
      <c r="G32" s="5">
        <f t="shared" si="2"/>
        <v>-1.2306411637152424E-2</v>
      </c>
      <c r="H32" s="7">
        <f t="shared" si="3"/>
        <v>2.1917808219178083E-5</v>
      </c>
      <c r="J32">
        <f t="shared" si="4"/>
        <v>2.9606367237340054E-3</v>
      </c>
      <c r="K32">
        <f t="shared" si="5"/>
        <v>-1.2328329445371603E-2</v>
      </c>
    </row>
    <row r="33" spans="1:11" x14ac:dyDescent="0.25">
      <c r="A33" s="1">
        <v>42236</v>
      </c>
      <c r="B33" s="2">
        <v>101.95110649999999</v>
      </c>
      <c r="C33" s="2">
        <v>1495.356798</v>
      </c>
      <c r="D33" s="3">
        <f t="shared" si="0"/>
        <v>94.015590667152111</v>
      </c>
      <c r="F33" s="5">
        <f t="shared" si="1"/>
        <v>3.6470169330955096E-3</v>
      </c>
      <c r="G33" s="5">
        <f t="shared" si="2"/>
        <v>-2.5437514392140485E-2</v>
      </c>
      <c r="H33" s="7">
        <f t="shared" si="3"/>
        <v>2.1917808219178083E-5</v>
      </c>
      <c r="J33">
        <f t="shared" si="4"/>
        <v>3.6250991248763316E-3</v>
      </c>
      <c r="K33">
        <f t="shared" si="5"/>
        <v>-2.5459432200359663E-2</v>
      </c>
    </row>
    <row r="34" spans="1:11" x14ac:dyDescent="0.25">
      <c r="A34" s="1">
        <v>42239</v>
      </c>
      <c r="B34" s="2">
        <v>100.42929311746001</v>
      </c>
      <c r="C34" s="2">
        <v>1428.0790139999999</v>
      </c>
      <c r="D34" s="3">
        <f t="shared" si="0"/>
        <v>89.785723514378404</v>
      </c>
      <c r="F34" s="5">
        <f t="shared" si="1"/>
        <v>-1.4926894221986585E-2</v>
      </c>
      <c r="G34" s="5">
        <f t="shared" si="2"/>
        <v>-4.4991124586441417E-2</v>
      </c>
      <c r="H34" s="7">
        <f t="shared" si="3"/>
        <v>2.1917808219178083E-5</v>
      </c>
      <c r="J34">
        <f t="shared" si="4"/>
        <v>-1.4948812030205764E-2</v>
      </c>
      <c r="K34">
        <f t="shared" si="5"/>
        <v>-4.5013042394660592E-2</v>
      </c>
    </row>
    <row r="35" spans="1:11" x14ac:dyDescent="0.25">
      <c r="A35" s="1">
        <v>42240</v>
      </c>
      <c r="B35" s="2">
        <v>98.426302844912996</v>
      </c>
      <c r="C35" s="2">
        <v>1483.3492964699999</v>
      </c>
      <c r="D35" s="3">
        <f t="shared" si="0"/>
        <v>93.260658900840852</v>
      </c>
      <c r="F35" s="5">
        <f t="shared" si="1"/>
        <v>-1.9944283289979485E-2</v>
      </c>
      <c r="G35" s="5">
        <f t="shared" si="2"/>
        <v>3.8702538114603224E-2</v>
      </c>
      <c r="H35" s="7">
        <f t="shared" si="3"/>
        <v>2.1917808219178083E-5</v>
      </c>
      <c r="J35">
        <f t="shared" si="4"/>
        <v>-1.9966201098198664E-2</v>
      </c>
      <c r="K35">
        <f t="shared" si="5"/>
        <v>3.8680620306384049E-2</v>
      </c>
    </row>
    <row r="36" spans="1:11" x14ac:dyDescent="0.25">
      <c r="A36" s="1">
        <v>42241</v>
      </c>
      <c r="B36" s="2">
        <v>97.919859014755005</v>
      </c>
      <c r="C36" s="2">
        <v>1458.195637</v>
      </c>
      <c r="D36" s="3">
        <f t="shared" si="0"/>
        <v>91.679206129385008</v>
      </c>
      <c r="F36" s="5">
        <f t="shared" si="1"/>
        <v>-5.1454114959085442E-3</v>
      </c>
      <c r="G36" s="5">
        <f t="shared" si="2"/>
        <v>-1.695734074897887E-2</v>
      </c>
      <c r="H36" s="7">
        <f t="shared" si="3"/>
        <v>2.1917808219178083E-5</v>
      </c>
      <c r="J36">
        <f t="shared" si="4"/>
        <v>-5.1673293041277222E-3</v>
      </c>
      <c r="K36">
        <f t="shared" si="5"/>
        <v>-1.6979258557198049E-2</v>
      </c>
    </row>
    <row r="37" spans="1:11" x14ac:dyDescent="0.25">
      <c r="A37" s="1">
        <v>42242</v>
      </c>
      <c r="B37" s="2">
        <v>98.110711031994001</v>
      </c>
      <c r="C37" s="2">
        <v>1502.8602390000001</v>
      </c>
      <c r="D37" s="3">
        <f t="shared" si="0"/>
        <v>94.487344591429348</v>
      </c>
      <c r="F37" s="5">
        <f t="shared" si="1"/>
        <v>1.9490634398302918E-3</v>
      </c>
      <c r="G37" s="5">
        <f t="shared" si="2"/>
        <v>3.063004775675382E-2</v>
      </c>
      <c r="H37" s="7">
        <f t="shared" si="3"/>
        <v>2.1917808219178083E-5</v>
      </c>
      <c r="J37">
        <f t="shared" si="4"/>
        <v>1.9271456316111138E-3</v>
      </c>
      <c r="K37">
        <f t="shared" si="5"/>
        <v>3.0608129948534641E-2</v>
      </c>
    </row>
    <row r="38" spans="1:11" x14ac:dyDescent="0.25">
      <c r="A38" s="1">
        <v>42243</v>
      </c>
      <c r="B38" s="2">
        <v>98.387730333324001</v>
      </c>
      <c r="C38" s="2">
        <v>1509.705592</v>
      </c>
      <c r="D38" s="3">
        <f t="shared" si="0"/>
        <v>94.917723419064941</v>
      </c>
      <c r="F38" s="5">
        <f t="shared" si="1"/>
        <v>2.8235378014910516E-3</v>
      </c>
      <c r="G38" s="5">
        <f t="shared" si="2"/>
        <v>4.5548832967693756E-3</v>
      </c>
      <c r="H38" s="7">
        <f t="shared" si="3"/>
        <v>2.1917808219178083E-5</v>
      </c>
      <c r="J38">
        <f t="shared" si="4"/>
        <v>2.8016199932718736E-3</v>
      </c>
      <c r="K38">
        <f t="shared" si="5"/>
        <v>4.5329654885501976E-3</v>
      </c>
    </row>
    <row r="39" spans="1:11" x14ac:dyDescent="0.25">
      <c r="A39" s="1">
        <v>42246</v>
      </c>
      <c r="B39" s="2">
        <v>98.823977444231005</v>
      </c>
      <c r="C39" s="2">
        <v>1501.0725520000001</v>
      </c>
      <c r="D39" s="3">
        <f t="shared" si="0"/>
        <v>94.374949710516788</v>
      </c>
      <c r="F39" s="5">
        <f t="shared" si="1"/>
        <v>4.4339584766216224E-3</v>
      </c>
      <c r="G39" s="5">
        <f t="shared" si="2"/>
        <v>-5.7183599542498988E-3</v>
      </c>
      <c r="H39" s="7">
        <f t="shared" si="3"/>
        <v>2.1917808219178083E-5</v>
      </c>
      <c r="J39">
        <f t="shared" si="4"/>
        <v>4.4120406684024444E-3</v>
      </c>
      <c r="K39">
        <f t="shared" si="5"/>
        <v>-5.7402777624690768E-3</v>
      </c>
    </row>
    <row r="40" spans="1:11" x14ac:dyDescent="0.25">
      <c r="A40" s="1">
        <v>42247</v>
      </c>
      <c r="B40" s="2">
        <v>98.828713773912995</v>
      </c>
      <c r="C40" s="2">
        <v>1469.864943</v>
      </c>
      <c r="D40" s="3">
        <f t="shared" si="0"/>
        <v>92.412874975330723</v>
      </c>
      <c r="F40" s="5">
        <f t="shared" si="1"/>
        <v>4.7926928307074021E-5</v>
      </c>
      <c r="G40" s="5">
        <f t="shared" si="2"/>
        <v>-2.0790206947971724E-2</v>
      </c>
      <c r="H40" s="7">
        <f t="shared" si="3"/>
        <v>2.1917808219178083E-5</v>
      </c>
      <c r="J40">
        <f t="shared" si="4"/>
        <v>2.6009120087895938E-5</v>
      </c>
      <c r="K40">
        <f t="shared" si="5"/>
        <v>-2.0812124756190903E-2</v>
      </c>
    </row>
    <row r="41" spans="1:11" x14ac:dyDescent="0.25">
      <c r="A41" s="1">
        <v>42248</v>
      </c>
      <c r="B41" s="2">
        <v>98.228717847480993</v>
      </c>
      <c r="C41" s="2">
        <v>1471.5133109999999</v>
      </c>
      <c r="D41" s="3">
        <f t="shared" si="0"/>
        <v>92.516510636976221</v>
      </c>
      <c r="F41" s="5">
        <f t="shared" si="1"/>
        <v>-6.0710688576256387E-3</v>
      </c>
      <c r="G41" s="5">
        <f t="shared" si="2"/>
        <v>1.1214418085484547E-3</v>
      </c>
      <c r="H41" s="7">
        <f t="shared" si="3"/>
        <v>2.1917808219178083E-5</v>
      </c>
      <c r="J41">
        <f t="shared" si="4"/>
        <v>-6.0929866658448167E-3</v>
      </c>
      <c r="K41">
        <f t="shared" si="5"/>
        <v>1.0995240003292767E-3</v>
      </c>
    </row>
    <row r="42" spans="1:11" x14ac:dyDescent="0.25">
      <c r="A42" s="1">
        <v>42249</v>
      </c>
      <c r="B42" s="2">
        <v>97.823058204017002</v>
      </c>
      <c r="C42" s="2">
        <v>1500.2110889999999</v>
      </c>
      <c r="D42" s="3">
        <f t="shared" si="0"/>
        <v>94.32078808642062</v>
      </c>
      <c r="F42" s="5">
        <f t="shared" si="1"/>
        <v>-4.1297458864713692E-3</v>
      </c>
      <c r="G42" s="5">
        <f t="shared" si="2"/>
        <v>1.950222113892925E-2</v>
      </c>
      <c r="H42" s="7">
        <f t="shared" si="3"/>
        <v>2.1917808219178083E-5</v>
      </c>
      <c r="J42">
        <f t="shared" si="4"/>
        <v>-4.1516636946905472E-3</v>
      </c>
      <c r="K42">
        <f t="shared" si="5"/>
        <v>1.9480303330710071E-2</v>
      </c>
    </row>
    <row r="43" spans="1:11" x14ac:dyDescent="0.25">
      <c r="A43" s="1">
        <v>42250</v>
      </c>
      <c r="B43" s="2">
        <v>97.793563575465001</v>
      </c>
      <c r="C43" s="2">
        <v>1461.4566400000001</v>
      </c>
      <c r="D43" s="3">
        <f t="shared" si="0"/>
        <v>91.884230859016355</v>
      </c>
      <c r="F43" s="5">
        <f t="shared" si="1"/>
        <v>-3.0150998234473598E-4</v>
      </c>
      <c r="G43" s="5">
        <f t="shared" si="2"/>
        <v>-2.5832664005858309E-2</v>
      </c>
      <c r="H43" s="7">
        <f t="shared" si="3"/>
        <v>2.1917808219178083E-5</v>
      </c>
      <c r="J43">
        <f t="shared" si="4"/>
        <v>-3.2342779056391407E-4</v>
      </c>
      <c r="K43">
        <f t="shared" si="5"/>
        <v>-2.5854581814077487E-2</v>
      </c>
    </row>
    <row r="44" spans="1:11" x14ac:dyDescent="0.25">
      <c r="A44" s="1">
        <v>42253</v>
      </c>
      <c r="B44" s="2">
        <v>98.037357196201</v>
      </c>
      <c r="C44" s="2">
        <v>1471.7524020000001</v>
      </c>
      <c r="D44" s="3">
        <f t="shared" si="0"/>
        <v>92.531542689271888</v>
      </c>
      <c r="F44" s="5">
        <f t="shared" si="1"/>
        <v>2.4929413738754885E-3</v>
      </c>
      <c r="G44" s="5">
        <f t="shared" si="2"/>
        <v>7.0448631305270659E-3</v>
      </c>
      <c r="H44" s="7">
        <f t="shared" si="3"/>
        <v>2.1917808219178083E-5</v>
      </c>
      <c r="J44">
        <f t="shared" si="4"/>
        <v>2.4710235656563106E-3</v>
      </c>
      <c r="K44">
        <f t="shared" si="5"/>
        <v>7.0229453223078879E-3</v>
      </c>
    </row>
    <row r="45" spans="1:11" x14ac:dyDescent="0.25">
      <c r="A45" s="1">
        <v>42254</v>
      </c>
      <c r="B45" s="2">
        <v>97.856272446345997</v>
      </c>
      <c r="C45" s="2">
        <v>1488.876358</v>
      </c>
      <c r="D45" s="3">
        <f t="shared" si="0"/>
        <v>93.608154532045148</v>
      </c>
      <c r="F45" s="5">
        <f t="shared" si="1"/>
        <v>-1.8470994632444086E-3</v>
      </c>
      <c r="G45" s="5">
        <f t="shared" si="2"/>
        <v>1.1635079363029915E-2</v>
      </c>
      <c r="H45" s="7">
        <f t="shared" si="3"/>
        <v>2.1917808219178083E-5</v>
      </c>
      <c r="J45">
        <f t="shared" si="4"/>
        <v>-1.8690172714635866E-3</v>
      </c>
      <c r="K45">
        <f t="shared" si="5"/>
        <v>1.1613161554810736E-2</v>
      </c>
    </row>
    <row r="46" spans="1:11" x14ac:dyDescent="0.25">
      <c r="A46" s="1">
        <v>42255</v>
      </c>
      <c r="B46" s="2">
        <v>97.826047734781</v>
      </c>
      <c r="C46" s="2">
        <v>1507.14589</v>
      </c>
      <c r="D46" s="3">
        <f t="shared" si="0"/>
        <v>94.756790659884146</v>
      </c>
      <c r="F46" s="5">
        <f t="shared" si="1"/>
        <v>-3.088684129223259E-4</v>
      </c>
      <c r="G46" s="5">
        <f t="shared" si="2"/>
        <v>1.2270684467406949E-2</v>
      </c>
      <c r="H46" s="7">
        <f t="shared" si="3"/>
        <v>2.1917808219178083E-5</v>
      </c>
      <c r="J46">
        <f t="shared" si="4"/>
        <v>-3.3078622114150399E-4</v>
      </c>
      <c r="K46">
        <f t="shared" si="5"/>
        <v>1.224876665918777E-2</v>
      </c>
    </row>
    <row r="47" spans="1:11" x14ac:dyDescent="0.25">
      <c r="A47" s="1">
        <v>42256</v>
      </c>
      <c r="B47" s="2">
        <v>97.831151504006996</v>
      </c>
      <c r="C47" s="2">
        <v>1494.346127</v>
      </c>
      <c r="D47" s="3">
        <f t="shared" si="0"/>
        <v>93.952048085768027</v>
      </c>
      <c r="F47" s="5">
        <f t="shared" si="1"/>
        <v>5.2171884116526225E-5</v>
      </c>
      <c r="G47" s="5">
        <f t="shared" si="2"/>
        <v>-8.4927166539929214E-3</v>
      </c>
      <c r="H47" s="7">
        <f t="shared" si="3"/>
        <v>2.1917808219178083E-5</v>
      </c>
      <c r="J47">
        <f t="shared" si="4"/>
        <v>3.0254075897348141E-5</v>
      </c>
      <c r="K47">
        <f t="shared" si="5"/>
        <v>-8.5146344622121003E-3</v>
      </c>
    </row>
    <row r="48" spans="1:11" x14ac:dyDescent="0.25">
      <c r="A48" s="1">
        <v>42257</v>
      </c>
      <c r="B48" s="2">
        <v>97.647267202456007</v>
      </c>
      <c r="C48" s="2">
        <v>1488.4071469999999</v>
      </c>
      <c r="D48" s="3">
        <f t="shared" si="0"/>
        <v>93.57865444927458</v>
      </c>
      <c r="F48" s="5">
        <f t="shared" si="1"/>
        <v>-1.8796088845326312E-3</v>
      </c>
      <c r="G48" s="5">
        <f t="shared" si="2"/>
        <v>-3.9743001254488666E-3</v>
      </c>
      <c r="H48" s="7">
        <f t="shared" si="3"/>
        <v>2.1917808219178083E-5</v>
      </c>
      <c r="J48">
        <f t="shared" si="4"/>
        <v>-1.9015266927518092E-3</v>
      </c>
      <c r="K48">
        <f t="shared" si="5"/>
        <v>-3.9962179336680446E-3</v>
      </c>
    </row>
    <row r="49" spans="1:11" x14ac:dyDescent="0.25">
      <c r="A49" s="1">
        <v>42260</v>
      </c>
      <c r="B49" s="2">
        <v>96.736548473010998</v>
      </c>
      <c r="C49" s="2">
        <v>1467.7342080000001</v>
      </c>
      <c r="D49" s="3">
        <f t="shared" si="0"/>
        <v>92.278912091122692</v>
      </c>
      <c r="F49" s="5">
        <f t="shared" si="1"/>
        <v>-9.3266176876899056E-3</v>
      </c>
      <c r="G49" s="5">
        <f t="shared" si="2"/>
        <v>-1.3889303771261598E-2</v>
      </c>
      <c r="H49" s="7">
        <f t="shared" si="3"/>
        <v>2.1917808219178083E-5</v>
      </c>
      <c r="J49">
        <f t="shared" si="4"/>
        <v>-9.3485354959090845E-3</v>
      </c>
      <c r="K49">
        <f t="shared" si="5"/>
        <v>-1.3911221579480777E-2</v>
      </c>
    </row>
    <row r="50" spans="1:11" x14ac:dyDescent="0.25">
      <c r="A50" s="1">
        <v>42261</v>
      </c>
      <c r="B50" s="2">
        <v>96.568147053803997</v>
      </c>
      <c r="C50" s="2">
        <v>1469.0785350000001</v>
      </c>
      <c r="D50" s="3">
        <f t="shared" si="0"/>
        <v>92.363432185005195</v>
      </c>
      <c r="F50" s="5">
        <f t="shared" si="1"/>
        <v>-1.7408251779210838E-3</v>
      </c>
      <c r="G50" s="5">
        <f t="shared" si="2"/>
        <v>9.159199211087823E-4</v>
      </c>
      <c r="H50" s="7">
        <f t="shared" si="3"/>
        <v>2.1917808219178083E-5</v>
      </c>
      <c r="J50">
        <f t="shared" si="4"/>
        <v>-1.7627429861402618E-3</v>
      </c>
      <c r="K50">
        <f t="shared" si="5"/>
        <v>8.9400211288960421E-4</v>
      </c>
    </row>
    <row r="51" spans="1:11" x14ac:dyDescent="0.25">
      <c r="A51" s="1">
        <v>42262</v>
      </c>
      <c r="B51" s="2">
        <v>96.414438757919996</v>
      </c>
      <c r="C51" s="2">
        <v>1483.6640420000001</v>
      </c>
      <c r="D51" s="3">
        <f t="shared" si="0"/>
        <v>93.280447480364074</v>
      </c>
      <c r="F51" s="5">
        <f t="shared" si="1"/>
        <v>-1.591708038038272E-3</v>
      </c>
      <c r="G51" s="5">
        <f t="shared" si="2"/>
        <v>9.9283371531937916E-3</v>
      </c>
      <c r="H51" s="7">
        <f t="shared" si="3"/>
        <v>2.1917808219178083E-5</v>
      </c>
      <c r="J51">
        <f t="shared" si="4"/>
        <v>-1.61362584625745E-3</v>
      </c>
      <c r="K51">
        <f t="shared" si="5"/>
        <v>9.9064193449746128E-3</v>
      </c>
    </row>
    <row r="52" spans="1:11" x14ac:dyDescent="0.25">
      <c r="A52" s="1">
        <v>42263</v>
      </c>
      <c r="B52" s="2">
        <v>96.600914907171997</v>
      </c>
      <c r="C52" s="2">
        <v>1486.455903</v>
      </c>
      <c r="D52" s="3">
        <f t="shared" si="0"/>
        <v>93.455976465370625</v>
      </c>
      <c r="F52" s="5">
        <f t="shared" si="1"/>
        <v>1.9341101981645212E-3</v>
      </c>
      <c r="G52" s="5">
        <f t="shared" si="2"/>
        <v>1.8817339511958907E-3</v>
      </c>
      <c r="H52" s="7">
        <f t="shared" si="3"/>
        <v>2.1917808219178083E-5</v>
      </c>
      <c r="J52">
        <f t="shared" si="4"/>
        <v>1.9121923899453432E-3</v>
      </c>
      <c r="K52">
        <f t="shared" si="5"/>
        <v>1.8598161429767127E-3</v>
      </c>
    </row>
    <row r="53" spans="1:11" x14ac:dyDescent="0.25">
      <c r="A53" s="1">
        <v>42264</v>
      </c>
      <c r="B53" s="2">
        <v>96.809827564838997</v>
      </c>
      <c r="C53" s="2">
        <v>1453.1137719999999</v>
      </c>
      <c r="D53" s="3">
        <f t="shared" si="0"/>
        <v>91.35970075093303</v>
      </c>
      <c r="F53" s="5">
        <f t="shared" si="1"/>
        <v>2.1626364291451377E-3</v>
      </c>
      <c r="G53" s="5">
        <f t="shared" si="2"/>
        <v>-2.2430622349918515E-2</v>
      </c>
      <c r="H53" s="7">
        <f t="shared" si="3"/>
        <v>2.1917808219178083E-5</v>
      </c>
      <c r="J53">
        <f t="shared" si="4"/>
        <v>2.1407186209259597E-3</v>
      </c>
      <c r="K53">
        <f t="shared" si="5"/>
        <v>-2.2452540158137694E-2</v>
      </c>
    </row>
    <row r="54" spans="1:11" x14ac:dyDescent="0.25">
      <c r="A54" s="1">
        <v>42267</v>
      </c>
      <c r="B54" s="2">
        <v>97.530529563296994</v>
      </c>
      <c r="C54" s="2">
        <v>1462.661155</v>
      </c>
      <c r="D54" s="3">
        <f t="shared" si="0"/>
        <v>91.959960737894704</v>
      </c>
      <c r="F54" s="5">
        <f t="shared" si="1"/>
        <v>7.444512779193853E-3</v>
      </c>
      <c r="G54" s="5">
        <f t="shared" si="2"/>
        <v>6.5702928318265791E-3</v>
      </c>
      <c r="H54" s="7">
        <f t="shared" si="3"/>
        <v>2.1917808219178083E-5</v>
      </c>
      <c r="J54">
        <f t="shared" si="4"/>
        <v>7.422594970974675E-3</v>
      </c>
      <c r="K54">
        <f t="shared" si="5"/>
        <v>6.5483750236074011E-3</v>
      </c>
    </row>
    <row r="55" spans="1:11" x14ac:dyDescent="0.25">
      <c r="A55" s="1">
        <v>42268</v>
      </c>
      <c r="B55" s="2">
        <v>97.622520773172994</v>
      </c>
      <c r="C55" s="2">
        <v>1425.391652</v>
      </c>
      <c r="D55" s="3">
        <f t="shared" si="0"/>
        <v>89.616764556820996</v>
      </c>
      <c r="F55" s="5">
        <f t="shared" si="1"/>
        <v>9.4320424884289595E-4</v>
      </c>
      <c r="G55" s="5">
        <f t="shared" si="2"/>
        <v>-2.5480613108919262E-2</v>
      </c>
      <c r="H55" s="7">
        <f t="shared" si="3"/>
        <v>2.1917808219178083E-5</v>
      </c>
      <c r="J55">
        <f t="shared" si="4"/>
        <v>9.2128644062371785E-4</v>
      </c>
      <c r="K55">
        <f t="shared" si="5"/>
        <v>-2.5502530917138441E-2</v>
      </c>
    </row>
    <row r="56" spans="1:11" x14ac:dyDescent="0.25">
      <c r="A56" s="1">
        <v>42269</v>
      </c>
      <c r="B56" s="2">
        <v>97.824719694229998</v>
      </c>
      <c r="C56" s="2">
        <v>1421.4954359999999</v>
      </c>
      <c r="D56" s="3">
        <f t="shared" si="0"/>
        <v>89.371802920175654</v>
      </c>
      <c r="F56" s="5">
        <f t="shared" si="1"/>
        <v>2.0712323289296692E-3</v>
      </c>
      <c r="G56" s="5">
        <f t="shared" si="2"/>
        <v>-2.733435399690481E-3</v>
      </c>
      <c r="H56" s="7">
        <f t="shared" si="3"/>
        <v>2.1917808219178083E-5</v>
      </c>
      <c r="J56">
        <f t="shared" si="4"/>
        <v>2.0493145207104912E-3</v>
      </c>
      <c r="K56">
        <f t="shared" si="5"/>
        <v>-2.755353207909659E-3</v>
      </c>
    </row>
    <row r="57" spans="1:11" x14ac:dyDescent="0.25">
      <c r="A57" s="1">
        <v>42270</v>
      </c>
      <c r="B57" s="2">
        <v>97.938268745415002</v>
      </c>
      <c r="C57" s="2">
        <v>1381.871748</v>
      </c>
      <c r="D57" s="3">
        <f t="shared" si="0"/>
        <v>86.880595178509338</v>
      </c>
      <c r="F57" s="5">
        <f t="shared" si="1"/>
        <v>1.1607398573685989E-3</v>
      </c>
      <c r="G57" s="5">
        <f t="shared" si="2"/>
        <v>-2.7874650172285114E-2</v>
      </c>
      <c r="H57" s="7">
        <f t="shared" si="3"/>
        <v>2.1917808219178083E-5</v>
      </c>
      <c r="J57">
        <f t="shared" si="4"/>
        <v>1.1388220491494209E-3</v>
      </c>
      <c r="K57">
        <f t="shared" si="5"/>
        <v>-2.7896567980504293E-2</v>
      </c>
    </row>
    <row r="58" spans="1:11" x14ac:dyDescent="0.25">
      <c r="A58" s="1">
        <v>42271</v>
      </c>
      <c r="B58" s="2">
        <v>98.095532762396999</v>
      </c>
      <c r="C58" s="2">
        <v>1418.4706209999999</v>
      </c>
      <c r="D58" s="3">
        <f t="shared" si="0"/>
        <v>89.181627726359565</v>
      </c>
      <c r="F58" s="5">
        <f t="shared" si="1"/>
        <v>1.605746344064919E-3</v>
      </c>
      <c r="G58" s="5">
        <f t="shared" si="2"/>
        <v>2.6484999822139726E-2</v>
      </c>
      <c r="H58" s="7">
        <f t="shared" si="3"/>
        <v>2.1917808219178083E-5</v>
      </c>
      <c r="J58">
        <f t="shared" si="4"/>
        <v>1.5838285358457411E-3</v>
      </c>
      <c r="K58">
        <f t="shared" si="5"/>
        <v>2.6463082013920548E-2</v>
      </c>
    </row>
    <row r="59" spans="1:11" x14ac:dyDescent="0.25">
      <c r="A59" s="1">
        <v>42274</v>
      </c>
      <c r="B59" s="2">
        <v>97.748580262217999</v>
      </c>
      <c r="C59" s="2">
        <v>1389.3765800000001</v>
      </c>
      <c r="D59" s="3">
        <f t="shared" si="0"/>
        <v>87.352436557290275</v>
      </c>
      <c r="F59" s="5">
        <f t="shared" si="1"/>
        <v>-3.5368837948958854E-3</v>
      </c>
      <c r="G59" s="5">
        <f t="shared" si="2"/>
        <v>-2.0510852018555719E-2</v>
      </c>
      <c r="H59" s="7">
        <f t="shared" si="3"/>
        <v>2.1917808219178083E-5</v>
      </c>
      <c r="J59">
        <f t="shared" si="4"/>
        <v>-3.5588016031150634E-3</v>
      </c>
      <c r="K59">
        <f t="shared" si="5"/>
        <v>-2.0532769826774898E-2</v>
      </c>
    </row>
    <row r="60" spans="1:11" x14ac:dyDescent="0.25">
      <c r="A60" s="1">
        <v>42275</v>
      </c>
      <c r="B60" s="2">
        <v>98.063280465177002</v>
      </c>
      <c r="C60" s="2">
        <v>1391.8798939999999</v>
      </c>
      <c r="D60" s="3">
        <f t="shared" si="0"/>
        <v>87.50982410830828</v>
      </c>
      <c r="F60" s="5">
        <f t="shared" si="1"/>
        <v>3.2194861768303487E-3</v>
      </c>
      <c r="G60" s="5">
        <f t="shared" si="2"/>
        <v>1.801753416629362E-3</v>
      </c>
      <c r="H60" s="7">
        <f t="shared" si="3"/>
        <v>2.1917808219178083E-5</v>
      </c>
      <c r="J60">
        <f t="shared" si="4"/>
        <v>3.1975683686111707E-3</v>
      </c>
      <c r="K60">
        <f t="shared" si="5"/>
        <v>1.779835608410184E-3</v>
      </c>
    </row>
    <row r="61" spans="1:11" x14ac:dyDescent="0.25">
      <c r="A61" s="1">
        <v>42276</v>
      </c>
      <c r="B61" s="2">
        <v>97.426076615699998</v>
      </c>
      <c r="C61" s="2">
        <v>1416.8851070000001</v>
      </c>
      <c r="D61" s="3">
        <f t="shared" si="0"/>
        <v>89.081943801144931</v>
      </c>
      <c r="F61" s="5">
        <f t="shared" si="1"/>
        <v>-6.4978842891481653E-3</v>
      </c>
      <c r="G61" s="5">
        <f t="shared" si="2"/>
        <v>1.7965065166750761E-2</v>
      </c>
      <c r="H61" s="7">
        <f t="shared" si="3"/>
        <v>2.1917808219178083E-5</v>
      </c>
      <c r="J61">
        <f t="shared" si="4"/>
        <v>-6.5198020973673432E-3</v>
      </c>
      <c r="K61">
        <f t="shared" si="5"/>
        <v>1.7943147358531582E-2</v>
      </c>
    </row>
    <row r="62" spans="1:11" x14ac:dyDescent="0.25">
      <c r="A62" s="1">
        <v>42277</v>
      </c>
      <c r="B62" s="2">
        <v>97.059556167674003</v>
      </c>
      <c r="C62" s="2">
        <v>1404.4539609999999</v>
      </c>
      <c r="D62" s="3">
        <f t="shared" si="0"/>
        <v>88.300376796251683</v>
      </c>
      <c r="F62" s="5">
        <f t="shared" si="1"/>
        <v>-3.7620364152786846E-3</v>
      </c>
      <c r="G62" s="5">
        <f t="shared" si="2"/>
        <v>-8.7735737630278629E-3</v>
      </c>
      <c r="H62" s="7">
        <f t="shared" si="3"/>
        <v>2.1917808219178083E-5</v>
      </c>
      <c r="J62">
        <f t="shared" si="4"/>
        <v>-3.7839542234978625E-3</v>
      </c>
      <c r="K62">
        <f t="shared" si="5"/>
        <v>-8.7954915712470418E-3</v>
      </c>
    </row>
    <row r="63" spans="1:11" x14ac:dyDescent="0.25">
      <c r="A63" s="1">
        <v>42278</v>
      </c>
      <c r="B63" s="2">
        <v>97.381636997149997</v>
      </c>
      <c r="C63" s="2">
        <v>1412.857262</v>
      </c>
      <c r="D63" s="3">
        <f t="shared" si="0"/>
        <v>88.828706428434131</v>
      </c>
      <c r="F63" s="5">
        <f t="shared" si="1"/>
        <v>3.3183834976494918E-3</v>
      </c>
      <c r="G63" s="5">
        <f t="shared" si="2"/>
        <v>5.9833225106337654E-3</v>
      </c>
      <c r="H63" s="7">
        <f t="shared" si="3"/>
        <v>2.1917808219178083E-5</v>
      </c>
      <c r="J63">
        <f t="shared" si="4"/>
        <v>3.2964656894303138E-3</v>
      </c>
      <c r="K63">
        <f t="shared" si="5"/>
        <v>5.9614047024145874E-3</v>
      </c>
    </row>
    <row r="64" spans="1:11" x14ac:dyDescent="0.25">
      <c r="A64" s="1">
        <v>42281</v>
      </c>
      <c r="B64" s="2">
        <v>98.038889377958995</v>
      </c>
      <c r="C64" s="2">
        <v>1456.9723899999999</v>
      </c>
      <c r="D64" s="3">
        <f t="shared" si="0"/>
        <v>91.602298538239765</v>
      </c>
      <c r="F64" s="5">
        <f t="shared" si="1"/>
        <v>6.7492435029433079E-3</v>
      </c>
      <c r="G64" s="5">
        <f t="shared" si="2"/>
        <v>3.1224051563108229E-2</v>
      </c>
      <c r="H64" s="7">
        <f t="shared" si="3"/>
        <v>2.1917808219178083E-5</v>
      </c>
      <c r="J64">
        <f t="shared" si="4"/>
        <v>6.7273256947241299E-3</v>
      </c>
      <c r="K64">
        <f t="shared" si="5"/>
        <v>3.1202133754889051E-2</v>
      </c>
    </row>
    <row r="65" spans="1:11" x14ac:dyDescent="0.25">
      <c r="A65" s="1">
        <v>42282</v>
      </c>
      <c r="B65" s="2">
        <v>98.174101241257006</v>
      </c>
      <c r="C65" s="2">
        <v>1457.15183</v>
      </c>
      <c r="D65" s="3">
        <f t="shared" si="0"/>
        <v>91.613580232088282</v>
      </c>
      <c r="F65" s="5">
        <f t="shared" si="1"/>
        <v>1.3791655959783753E-3</v>
      </c>
      <c r="G65" s="5">
        <f t="shared" si="2"/>
        <v>1.2315950613183088E-4</v>
      </c>
      <c r="H65" s="7">
        <f t="shared" si="3"/>
        <v>2.1917808219178083E-5</v>
      </c>
      <c r="J65">
        <f t="shared" si="4"/>
        <v>1.3572477877591973E-3</v>
      </c>
      <c r="K65">
        <f t="shared" si="5"/>
        <v>1.012416979126528E-4</v>
      </c>
    </row>
    <row r="66" spans="1:11" x14ac:dyDescent="0.25">
      <c r="A66" s="1">
        <v>42283</v>
      </c>
      <c r="B66" s="2">
        <v>98.170525721245994</v>
      </c>
      <c r="C66" s="2">
        <v>1452.007216</v>
      </c>
      <c r="D66" s="3">
        <f t="shared" si="0"/>
        <v>91.290129718731592</v>
      </c>
      <c r="F66" s="5">
        <f t="shared" si="1"/>
        <v>-3.6420196017125363E-5</v>
      </c>
      <c r="G66" s="5">
        <f t="shared" si="2"/>
        <v>-3.5305957101258601E-3</v>
      </c>
      <c r="H66" s="7">
        <f t="shared" si="3"/>
        <v>2.1917808219178083E-5</v>
      </c>
      <c r="J66">
        <f t="shared" si="4"/>
        <v>-5.8338004236303443E-5</v>
      </c>
      <c r="K66">
        <f t="shared" si="5"/>
        <v>-3.5525135183450381E-3</v>
      </c>
    </row>
    <row r="67" spans="1:11" x14ac:dyDescent="0.25">
      <c r="A67" s="1">
        <v>42284</v>
      </c>
      <c r="B67" s="2">
        <v>98.400575457414007</v>
      </c>
      <c r="C67" s="2">
        <v>1464.4880880000001</v>
      </c>
      <c r="D67" s="3">
        <f t="shared" si="0"/>
        <v>92.074823080670711</v>
      </c>
      <c r="F67" s="5">
        <f t="shared" si="1"/>
        <v>2.3433686891036558E-3</v>
      </c>
      <c r="G67" s="5">
        <f t="shared" si="2"/>
        <v>8.5955991557552219E-3</v>
      </c>
      <c r="H67" s="7">
        <f t="shared" si="3"/>
        <v>2.1917808219178083E-5</v>
      </c>
      <c r="J67">
        <f t="shared" si="4"/>
        <v>2.3214508808844778E-3</v>
      </c>
      <c r="K67">
        <f t="shared" si="5"/>
        <v>8.573681347536043E-3</v>
      </c>
    </row>
    <row r="68" spans="1:11" x14ac:dyDescent="0.25">
      <c r="A68" s="1">
        <v>42285</v>
      </c>
      <c r="B68" s="2">
        <v>98.234867101624005</v>
      </c>
      <c r="C68" s="2">
        <v>1483.7403260000001</v>
      </c>
      <c r="D68" s="3">
        <f t="shared" si="0"/>
        <v>93.285243583426606</v>
      </c>
      <c r="F68" s="5">
        <f t="shared" si="1"/>
        <v>-1.6840181576145141E-3</v>
      </c>
      <c r="G68" s="5">
        <f t="shared" si="2"/>
        <v>1.3146052984488347E-2</v>
      </c>
      <c r="H68" s="7">
        <f t="shared" si="3"/>
        <v>2.1917808219178083E-5</v>
      </c>
      <c r="J68">
        <f t="shared" si="4"/>
        <v>-1.7059359658336921E-3</v>
      </c>
      <c r="K68">
        <f t="shared" si="5"/>
        <v>1.3124135176269168E-2</v>
      </c>
    </row>
    <row r="69" spans="1:11" x14ac:dyDescent="0.25">
      <c r="A69" s="1">
        <v>42288</v>
      </c>
      <c r="B69" s="2">
        <v>98.413624756127007</v>
      </c>
      <c r="C69" s="2">
        <v>1481.4290329999999</v>
      </c>
      <c r="D69" s="3">
        <f t="shared" ref="D69:D132" si="6">C69/C$3*100</f>
        <v>93.139928714834369</v>
      </c>
      <c r="F69" s="5">
        <f t="shared" ref="F69:F132" si="7">(B69-B68)/B68</f>
        <v>1.819696608517597E-3</v>
      </c>
      <c r="G69" s="5">
        <f t="shared" ref="G69:G132" si="8">(C69-C68)/C68</f>
        <v>-1.5577476459315463E-3</v>
      </c>
      <c r="H69" s="7">
        <f t="shared" ref="H69:H132" si="9">0.8%/365</f>
        <v>2.1917808219178083E-5</v>
      </c>
      <c r="J69">
        <f t="shared" ref="J69:J132" si="10">F69-H69</f>
        <v>1.797778800298419E-3</v>
      </c>
      <c r="K69">
        <f t="shared" ref="K69:K132" si="11">G69-H69</f>
        <v>-1.5796654541507243E-3</v>
      </c>
    </row>
    <row r="70" spans="1:11" x14ac:dyDescent="0.25">
      <c r="A70" s="1">
        <v>42289</v>
      </c>
      <c r="B70" s="2">
        <v>98.542027008811999</v>
      </c>
      <c r="C70" s="2">
        <v>1460.109303</v>
      </c>
      <c r="D70" s="3">
        <f t="shared" si="6"/>
        <v>91.799521521383937</v>
      </c>
      <c r="F70" s="5">
        <f t="shared" si="7"/>
        <v>1.304720286476374E-3</v>
      </c>
      <c r="G70" s="5">
        <f t="shared" si="8"/>
        <v>-1.4391327242200698E-2</v>
      </c>
      <c r="H70" s="7">
        <f t="shared" si="9"/>
        <v>2.1917808219178083E-5</v>
      </c>
      <c r="J70">
        <f t="shared" si="10"/>
        <v>1.282802478257196E-3</v>
      </c>
      <c r="K70">
        <f t="shared" si="11"/>
        <v>-1.4413245050419876E-2</v>
      </c>
    </row>
    <row r="71" spans="1:11" x14ac:dyDescent="0.25">
      <c r="A71" s="1">
        <v>42290</v>
      </c>
      <c r="B71" s="2">
        <v>98.162588537614994</v>
      </c>
      <c r="C71" s="2">
        <v>1442.750153</v>
      </c>
      <c r="D71" s="3">
        <f t="shared" si="6"/>
        <v>90.708122637243051</v>
      </c>
      <c r="F71" s="5">
        <f t="shared" si="7"/>
        <v>-3.8505243165241013E-3</v>
      </c>
      <c r="G71" s="5">
        <f t="shared" si="8"/>
        <v>-1.1888938700913133E-2</v>
      </c>
      <c r="H71" s="7">
        <f t="shared" si="9"/>
        <v>2.1917808219178083E-5</v>
      </c>
      <c r="J71">
        <f t="shared" si="10"/>
        <v>-3.8724421247432793E-3</v>
      </c>
      <c r="K71">
        <f t="shared" si="11"/>
        <v>-1.1910856509132312E-2</v>
      </c>
    </row>
    <row r="72" spans="1:11" x14ac:dyDescent="0.25">
      <c r="A72" s="1">
        <v>42291</v>
      </c>
      <c r="B72" s="2">
        <v>98.591970481838999</v>
      </c>
      <c r="C72" s="2">
        <v>1453.8702229999999</v>
      </c>
      <c r="D72" s="3">
        <f t="shared" si="6"/>
        <v>91.407260094409367</v>
      </c>
      <c r="F72" s="5">
        <f t="shared" si="7"/>
        <v>4.3741913352200344E-3</v>
      </c>
      <c r="G72" s="5">
        <f t="shared" si="8"/>
        <v>7.7075507334913741E-3</v>
      </c>
      <c r="H72" s="7">
        <f t="shared" si="9"/>
        <v>2.1917808219178083E-5</v>
      </c>
      <c r="J72">
        <f t="shared" si="10"/>
        <v>4.3522735270008564E-3</v>
      </c>
      <c r="K72">
        <f t="shared" si="11"/>
        <v>7.6856329252721961E-3</v>
      </c>
    </row>
    <row r="73" spans="1:11" x14ac:dyDescent="0.25">
      <c r="A73" s="1">
        <v>42292</v>
      </c>
      <c r="B73" s="2">
        <v>99.320318630724003</v>
      </c>
      <c r="C73" s="2">
        <v>1452.3550760000001</v>
      </c>
      <c r="D73" s="3">
        <f t="shared" si="6"/>
        <v>91.312000260540231</v>
      </c>
      <c r="F73" s="5">
        <f t="shared" si="7"/>
        <v>7.3874996647842507E-3</v>
      </c>
      <c r="G73" s="5">
        <f t="shared" si="8"/>
        <v>-1.0421473499012868E-3</v>
      </c>
      <c r="H73" s="7">
        <f t="shared" si="9"/>
        <v>2.1917808219178083E-5</v>
      </c>
      <c r="J73">
        <f t="shared" si="10"/>
        <v>7.3655818565650727E-3</v>
      </c>
      <c r="K73">
        <f t="shared" si="11"/>
        <v>-1.0640651581204647E-3</v>
      </c>
    </row>
    <row r="74" spans="1:11" x14ac:dyDescent="0.25">
      <c r="A74" s="1">
        <v>42295</v>
      </c>
      <c r="B74" s="2">
        <v>99.466249133065006</v>
      </c>
      <c r="C74" s="2">
        <v>1458.0045050000001</v>
      </c>
      <c r="D74" s="3">
        <f t="shared" si="6"/>
        <v>91.667189339880707</v>
      </c>
      <c r="F74" s="5">
        <f t="shared" si="7"/>
        <v>1.4692915241600922E-3</v>
      </c>
      <c r="G74" s="5">
        <f t="shared" si="8"/>
        <v>3.8898400903169044E-3</v>
      </c>
      <c r="H74" s="7">
        <f t="shared" si="9"/>
        <v>2.1917808219178083E-5</v>
      </c>
      <c r="J74">
        <f t="shared" si="10"/>
        <v>1.4473737159409143E-3</v>
      </c>
      <c r="K74">
        <f t="shared" si="11"/>
        <v>3.8679222820977265E-3</v>
      </c>
    </row>
    <row r="75" spans="1:11" x14ac:dyDescent="0.25">
      <c r="A75" s="1">
        <v>42296</v>
      </c>
      <c r="B75" s="2">
        <v>99.854604827703</v>
      </c>
      <c r="C75" s="2">
        <v>1466.672024</v>
      </c>
      <c r="D75" s="3">
        <f t="shared" si="6"/>
        <v>92.212130801004662</v>
      </c>
      <c r="F75" s="5">
        <f t="shared" si="7"/>
        <v>3.9043966976019719E-3</v>
      </c>
      <c r="G75" s="5">
        <f t="shared" si="8"/>
        <v>5.9447820430430396E-3</v>
      </c>
      <c r="H75" s="7">
        <f t="shared" si="9"/>
        <v>2.1917808219178083E-5</v>
      </c>
      <c r="J75">
        <f t="shared" si="10"/>
        <v>3.8824788893827939E-3</v>
      </c>
      <c r="K75">
        <f t="shared" si="11"/>
        <v>5.9228642348238617E-3</v>
      </c>
    </row>
    <row r="76" spans="1:11" x14ac:dyDescent="0.25">
      <c r="A76" s="1">
        <v>42297</v>
      </c>
      <c r="B76" s="2">
        <v>99.736426445470997</v>
      </c>
      <c r="C76" s="2">
        <v>1452.0918770000001</v>
      </c>
      <c r="D76" s="3">
        <f t="shared" si="6"/>
        <v>91.295452497838312</v>
      </c>
      <c r="F76" s="5">
        <f t="shared" si="7"/>
        <v>-1.1835045808444901E-3</v>
      </c>
      <c r="G76" s="5">
        <f t="shared" si="8"/>
        <v>-9.9409730065185293E-3</v>
      </c>
      <c r="H76" s="7">
        <f t="shared" si="9"/>
        <v>2.1917808219178083E-5</v>
      </c>
      <c r="J76">
        <f t="shared" si="10"/>
        <v>-1.205422389063668E-3</v>
      </c>
      <c r="K76">
        <f t="shared" si="11"/>
        <v>-9.9628908147377081E-3</v>
      </c>
    </row>
    <row r="77" spans="1:11" x14ac:dyDescent="0.25">
      <c r="A77" s="1">
        <v>42298</v>
      </c>
      <c r="B77" s="2">
        <v>99.855966502721998</v>
      </c>
      <c r="C77" s="2">
        <v>1484.466328</v>
      </c>
      <c r="D77" s="3">
        <f t="shared" si="6"/>
        <v>93.330888547188295</v>
      </c>
      <c r="F77" s="5">
        <f t="shared" si="7"/>
        <v>1.1985596588058756E-3</v>
      </c>
      <c r="G77" s="5">
        <f t="shared" si="8"/>
        <v>2.2295043111793336E-2</v>
      </c>
      <c r="H77" s="7">
        <f t="shared" si="9"/>
        <v>2.1917808219178083E-5</v>
      </c>
      <c r="J77">
        <f t="shared" si="10"/>
        <v>1.1766418505866976E-3</v>
      </c>
      <c r="K77">
        <f t="shared" si="11"/>
        <v>2.2273125303574157E-2</v>
      </c>
    </row>
    <row r="78" spans="1:11" x14ac:dyDescent="0.25">
      <c r="A78" s="1">
        <v>42299</v>
      </c>
      <c r="B78" s="2">
        <v>100.87041037039999</v>
      </c>
      <c r="C78" s="2">
        <v>1506.5907079999999</v>
      </c>
      <c r="D78" s="3">
        <f t="shared" si="6"/>
        <v>94.721885436109062</v>
      </c>
      <c r="F78" s="5">
        <f t="shared" si="7"/>
        <v>1.0159071142237094E-2</v>
      </c>
      <c r="G78" s="5">
        <f t="shared" si="8"/>
        <v>1.4903928491128413E-2</v>
      </c>
      <c r="H78" s="7">
        <f t="shared" si="9"/>
        <v>2.1917808219178083E-5</v>
      </c>
      <c r="J78">
        <f t="shared" si="10"/>
        <v>1.0137153334017915E-2</v>
      </c>
      <c r="K78">
        <f t="shared" si="11"/>
        <v>1.4882010682909234E-2</v>
      </c>
    </row>
    <row r="79" spans="1:11" x14ac:dyDescent="0.25">
      <c r="A79" s="1">
        <v>42302</v>
      </c>
      <c r="B79" s="2">
        <v>101.42971879816</v>
      </c>
      <c r="C79" s="2">
        <v>1506.155375</v>
      </c>
      <c r="D79" s="3">
        <f t="shared" si="6"/>
        <v>94.694515320036004</v>
      </c>
      <c r="F79" s="5">
        <f t="shared" si="7"/>
        <v>5.5448215755859367E-3</v>
      </c>
      <c r="G79" s="5">
        <f t="shared" si="8"/>
        <v>-2.8895239940634262E-4</v>
      </c>
      <c r="H79" s="7">
        <f t="shared" si="9"/>
        <v>2.1917808219178083E-5</v>
      </c>
      <c r="J79">
        <f t="shared" si="10"/>
        <v>5.5229037673667587E-3</v>
      </c>
      <c r="K79">
        <f t="shared" si="11"/>
        <v>-3.1087020762552071E-4</v>
      </c>
    </row>
    <row r="80" spans="1:11" x14ac:dyDescent="0.25">
      <c r="A80" s="1">
        <v>42303</v>
      </c>
      <c r="B80" s="2">
        <v>101.67946825379001</v>
      </c>
      <c r="C80" s="2">
        <v>1487.029231</v>
      </c>
      <c r="D80" s="3">
        <f t="shared" si="6"/>
        <v>93.492022558609449</v>
      </c>
      <c r="F80" s="5">
        <f t="shared" si="7"/>
        <v>2.4622907229684674E-3</v>
      </c>
      <c r="G80" s="5">
        <f t="shared" si="8"/>
        <v>-1.2698652687143959E-2</v>
      </c>
      <c r="H80" s="7">
        <f t="shared" si="9"/>
        <v>2.1917808219178083E-5</v>
      </c>
      <c r="J80">
        <f t="shared" si="10"/>
        <v>2.4403729147492895E-3</v>
      </c>
      <c r="K80">
        <f t="shared" si="11"/>
        <v>-1.2720570495363138E-2</v>
      </c>
    </row>
    <row r="81" spans="1:11" x14ac:dyDescent="0.25">
      <c r="A81" s="1">
        <v>42304</v>
      </c>
      <c r="B81" s="2">
        <v>101.84364079333</v>
      </c>
      <c r="C81" s="2">
        <v>1499.6368460000001</v>
      </c>
      <c r="D81" s="3">
        <f t="shared" si="6"/>
        <v>94.284684465596712</v>
      </c>
      <c r="F81" s="5">
        <f t="shared" si="7"/>
        <v>1.614608557257781E-3</v>
      </c>
      <c r="G81" s="5">
        <f t="shared" si="8"/>
        <v>8.4783908326548051E-3</v>
      </c>
      <c r="H81" s="7">
        <f t="shared" si="9"/>
        <v>2.1917808219178083E-5</v>
      </c>
      <c r="J81">
        <f t="shared" si="10"/>
        <v>1.592690749038603E-3</v>
      </c>
      <c r="K81">
        <f t="shared" si="11"/>
        <v>8.4564730244356262E-3</v>
      </c>
    </row>
    <row r="82" spans="1:11" x14ac:dyDescent="0.25">
      <c r="A82" s="1">
        <v>42305</v>
      </c>
      <c r="B82" s="2">
        <v>101.82891335813</v>
      </c>
      <c r="C82" s="2">
        <v>1495.8632250000001</v>
      </c>
      <c r="D82" s="3">
        <f t="shared" si="6"/>
        <v>94.047430582280384</v>
      </c>
      <c r="F82" s="5">
        <f t="shared" si="7"/>
        <v>-1.4460829449221361E-4</v>
      </c>
      <c r="G82" s="5">
        <f t="shared" si="8"/>
        <v>-2.516356549964396E-3</v>
      </c>
      <c r="H82" s="7">
        <f t="shared" si="9"/>
        <v>2.1917808219178083E-5</v>
      </c>
      <c r="J82">
        <f t="shared" si="10"/>
        <v>-1.665261027113917E-4</v>
      </c>
      <c r="K82">
        <f t="shared" si="11"/>
        <v>-2.538274358183574E-3</v>
      </c>
    </row>
    <row r="83" spans="1:11" x14ac:dyDescent="0.25">
      <c r="A83" s="1">
        <v>42306</v>
      </c>
      <c r="B83" s="2">
        <v>101.17398410953</v>
      </c>
      <c r="C83" s="2">
        <v>1499.230102</v>
      </c>
      <c r="D83" s="3">
        <f t="shared" si="6"/>
        <v>94.259111787917732</v>
      </c>
      <c r="F83" s="5">
        <f t="shared" si="7"/>
        <v>-6.4316629432804324E-3</v>
      </c>
      <c r="G83" s="5">
        <f t="shared" si="8"/>
        <v>2.2507920134208336E-3</v>
      </c>
      <c r="H83" s="7">
        <f t="shared" si="9"/>
        <v>2.1917808219178083E-5</v>
      </c>
      <c r="J83">
        <f t="shared" si="10"/>
        <v>-6.4535807514996104E-3</v>
      </c>
      <c r="K83">
        <f t="shared" si="11"/>
        <v>2.2288742052016556E-3</v>
      </c>
    </row>
    <row r="84" spans="1:11" x14ac:dyDescent="0.25">
      <c r="A84" s="1">
        <v>42309</v>
      </c>
      <c r="B84" s="2">
        <v>101.19224232995001</v>
      </c>
      <c r="C84" s="2">
        <v>1502.437036</v>
      </c>
      <c r="D84" s="3">
        <f t="shared" si="6"/>
        <v>94.46073710880691</v>
      </c>
      <c r="F84" s="5">
        <f t="shared" si="7"/>
        <v>1.8046359032617142E-4</v>
      </c>
      <c r="G84" s="5">
        <f t="shared" si="8"/>
        <v>2.139053902214169E-3</v>
      </c>
      <c r="H84" s="7">
        <f t="shared" si="9"/>
        <v>2.1917808219178083E-5</v>
      </c>
      <c r="J84">
        <f t="shared" si="10"/>
        <v>1.5854578210699333E-4</v>
      </c>
      <c r="K84">
        <f t="shared" si="11"/>
        <v>2.117136093994991E-3</v>
      </c>
    </row>
    <row r="85" spans="1:11" x14ac:dyDescent="0.25">
      <c r="A85" s="1">
        <v>42310</v>
      </c>
      <c r="B85" s="2">
        <v>101.0042494951</v>
      </c>
      <c r="C85" s="2">
        <v>1507.449212</v>
      </c>
      <c r="D85" s="3">
        <f t="shared" si="6"/>
        <v>94.775861022910874</v>
      </c>
      <c r="F85" s="5">
        <f t="shared" si="7"/>
        <v>-1.8577791194411234E-3</v>
      </c>
      <c r="G85" s="5">
        <f t="shared" si="8"/>
        <v>3.3360306488078037E-3</v>
      </c>
      <c r="H85" s="7">
        <f t="shared" si="9"/>
        <v>2.1917808219178083E-5</v>
      </c>
      <c r="J85">
        <f t="shared" si="10"/>
        <v>-1.8796969276603014E-3</v>
      </c>
      <c r="K85">
        <f t="shared" si="11"/>
        <v>3.3141128405886257E-3</v>
      </c>
    </row>
    <row r="86" spans="1:11" x14ac:dyDescent="0.25">
      <c r="A86" s="1">
        <v>42311</v>
      </c>
      <c r="B86" s="2">
        <v>100.63608333285001</v>
      </c>
      <c r="C86" s="2">
        <v>1529.431362</v>
      </c>
      <c r="D86" s="3">
        <f t="shared" si="6"/>
        <v>96.157915673110779</v>
      </c>
      <c r="F86" s="5">
        <f t="shared" si="7"/>
        <v>-3.6450561643730883E-3</v>
      </c>
      <c r="G86" s="5">
        <f t="shared" si="8"/>
        <v>1.4582348662238079E-2</v>
      </c>
      <c r="H86" s="7">
        <f t="shared" si="9"/>
        <v>2.1917808219178083E-5</v>
      </c>
      <c r="J86">
        <f t="shared" si="10"/>
        <v>-3.6669739725922663E-3</v>
      </c>
      <c r="K86">
        <f t="shared" si="11"/>
        <v>1.45604308540189E-2</v>
      </c>
    </row>
    <row r="87" spans="1:11" x14ac:dyDescent="0.25">
      <c r="A87" s="1">
        <v>42312</v>
      </c>
      <c r="B87" s="2">
        <v>100.99853594162001</v>
      </c>
      <c r="C87" s="2">
        <v>1523.249509</v>
      </c>
      <c r="D87" s="3">
        <f t="shared" si="6"/>
        <v>95.769252203636583</v>
      </c>
      <c r="F87" s="5">
        <f t="shared" si="7"/>
        <v>3.6016168034998033E-3</v>
      </c>
      <c r="G87" s="5">
        <f t="shared" si="8"/>
        <v>-4.0419290159685152E-3</v>
      </c>
      <c r="H87" s="7">
        <f t="shared" si="9"/>
        <v>2.1917808219178083E-5</v>
      </c>
      <c r="J87">
        <f t="shared" si="10"/>
        <v>3.5796989952806254E-3</v>
      </c>
      <c r="K87">
        <f t="shared" si="11"/>
        <v>-4.0638468241876932E-3</v>
      </c>
    </row>
    <row r="88" spans="1:11" x14ac:dyDescent="0.25">
      <c r="A88" s="1">
        <v>42313</v>
      </c>
      <c r="B88" s="2">
        <v>100.94538637836</v>
      </c>
      <c r="C88" s="2">
        <v>1526.490335</v>
      </c>
      <c r="D88" s="3">
        <f t="shared" si="6"/>
        <v>95.973008371426744</v>
      </c>
      <c r="F88" s="5">
        <f t="shared" si="7"/>
        <v>-5.2624092779650702E-4</v>
      </c>
      <c r="G88" s="5">
        <f t="shared" si="8"/>
        <v>2.1275739666100691E-3</v>
      </c>
      <c r="H88" s="7">
        <f t="shared" si="9"/>
        <v>2.1917808219178083E-5</v>
      </c>
      <c r="J88">
        <f t="shared" si="10"/>
        <v>-5.4815873601568512E-4</v>
      </c>
      <c r="K88">
        <f t="shared" si="11"/>
        <v>2.1056561583908911E-3</v>
      </c>
    </row>
    <row r="89" spans="1:11" x14ac:dyDescent="0.25">
      <c r="A89" s="1">
        <v>42316</v>
      </c>
      <c r="B89" s="2">
        <v>100.67588631382</v>
      </c>
      <c r="C89" s="2">
        <v>1511.554316</v>
      </c>
      <c r="D89" s="3">
        <f t="shared" si="6"/>
        <v>95.033955798569949</v>
      </c>
      <c r="F89" s="5">
        <f t="shared" si="7"/>
        <v>-2.6697610877417064E-3</v>
      </c>
      <c r="G89" s="5">
        <f t="shared" si="8"/>
        <v>-9.7845486850068972E-3</v>
      </c>
      <c r="H89" s="7">
        <f t="shared" si="9"/>
        <v>2.1917808219178083E-5</v>
      </c>
      <c r="J89">
        <f t="shared" si="10"/>
        <v>-2.6916788959608843E-3</v>
      </c>
      <c r="K89">
        <f t="shared" si="11"/>
        <v>-9.8064664932260761E-3</v>
      </c>
    </row>
    <row r="90" spans="1:11" x14ac:dyDescent="0.25">
      <c r="A90" s="1">
        <v>42317</v>
      </c>
      <c r="B90" s="2">
        <v>100.01434551715001</v>
      </c>
      <c r="C90" s="2">
        <v>1499.4000840000001</v>
      </c>
      <c r="D90" s="3">
        <f t="shared" si="6"/>
        <v>94.269798841438444</v>
      </c>
      <c r="F90" s="5">
        <f t="shared" si="7"/>
        <v>-6.5709955073838273E-3</v>
      </c>
      <c r="G90" s="5">
        <f t="shared" si="8"/>
        <v>-8.0408833948907629E-3</v>
      </c>
      <c r="H90" s="7">
        <f t="shared" si="9"/>
        <v>2.1917808219178083E-5</v>
      </c>
      <c r="J90">
        <f t="shared" si="10"/>
        <v>-6.5929133156030053E-3</v>
      </c>
      <c r="K90">
        <f t="shared" si="11"/>
        <v>-8.0628012031099417E-3</v>
      </c>
    </row>
    <row r="91" spans="1:11" x14ac:dyDescent="0.25">
      <c r="A91" s="1">
        <v>42318</v>
      </c>
      <c r="B91" s="2">
        <v>99.886248102238</v>
      </c>
      <c r="C91" s="2">
        <v>1511.4571129999999</v>
      </c>
      <c r="D91" s="3">
        <f t="shared" si="6"/>
        <v>95.027844482881392</v>
      </c>
      <c r="F91" s="5">
        <f t="shared" si="7"/>
        <v>-1.280790413111687E-3</v>
      </c>
      <c r="G91" s="5">
        <f t="shared" si="8"/>
        <v>8.0412353771749084E-3</v>
      </c>
      <c r="H91" s="7">
        <f t="shared" si="9"/>
        <v>2.1917808219178083E-5</v>
      </c>
      <c r="J91">
        <f t="shared" si="10"/>
        <v>-1.302708221330865E-3</v>
      </c>
      <c r="K91">
        <f t="shared" si="11"/>
        <v>8.0193175689557295E-3</v>
      </c>
    </row>
    <row r="92" spans="1:11" x14ac:dyDescent="0.25">
      <c r="A92" s="1">
        <v>42319</v>
      </c>
      <c r="B92" s="2">
        <v>99.803692416052002</v>
      </c>
      <c r="C92" s="2">
        <v>1488.397606</v>
      </c>
      <c r="D92" s="3">
        <f t="shared" si="6"/>
        <v>93.578054590597546</v>
      </c>
      <c r="F92" s="5">
        <f t="shared" si="7"/>
        <v>-8.2649701790279029E-4</v>
      </c>
      <c r="G92" s="5">
        <f t="shared" si="8"/>
        <v>-1.5256474564620969E-2</v>
      </c>
      <c r="H92" s="7">
        <f t="shared" si="9"/>
        <v>2.1917808219178083E-5</v>
      </c>
      <c r="J92">
        <f t="shared" si="10"/>
        <v>-8.4841482612196839E-4</v>
      </c>
      <c r="K92">
        <f t="shared" si="11"/>
        <v>-1.5278392372840148E-2</v>
      </c>
    </row>
    <row r="93" spans="1:11" x14ac:dyDescent="0.25">
      <c r="A93" s="1">
        <v>42320</v>
      </c>
      <c r="B93" s="2">
        <v>99.536539859303005</v>
      </c>
      <c r="C93" s="2">
        <v>1476.214567</v>
      </c>
      <c r="D93" s="3">
        <f t="shared" si="6"/>
        <v>92.812086489046209</v>
      </c>
      <c r="F93" s="5">
        <f t="shared" si="7"/>
        <v>-2.6767802902052632E-3</v>
      </c>
      <c r="G93" s="5">
        <f t="shared" si="8"/>
        <v>-8.1853390188804213E-3</v>
      </c>
      <c r="H93" s="7">
        <f t="shared" si="9"/>
        <v>2.1917808219178083E-5</v>
      </c>
      <c r="J93">
        <f t="shared" si="10"/>
        <v>-2.6986980984244411E-3</v>
      </c>
      <c r="K93">
        <f t="shared" si="11"/>
        <v>-8.2072568270996002E-3</v>
      </c>
    </row>
    <row r="94" spans="1:11" x14ac:dyDescent="0.25">
      <c r="A94" s="1">
        <v>42323</v>
      </c>
      <c r="B94" s="2">
        <v>99.553676350211006</v>
      </c>
      <c r="C94" s="2">
        <v>1479.0390620000001</v>
      </c>
      <c r="D94" s="3">
        <f t="shared" si="6"/>
        <v>92.989667228383183</v>
      </c>
      <c r="F94" s="5">
        <f t="shared" si="7"/>
        <v>1.721628151051259E-4</v>
      </c>
      <c r="G94" s="5">
        <f t="shared" si="8"/>
        <v>1.913336355798249E-3</v>
      </c>
      <c r="H94" s="7">
        <f t="shared" si="9"/>
        <v>2.1917808219178083E-5</v>
      </c>
      <c r="J94">
        <f t="shared" si="10"/>
        <v>1.5024500688594781E-4</v>
      </c>
      <c r="K94">
        <f t="shared" si="11"/>
        <v>1.891418547579071E-3</v>
      </c>
    </row>
    <row r="95" spans="1:11" x14ac:dyDescent="0.25">
      <c r="A95" s="1">
        <v>42324</v>
      </c>
      <c r="B95" s="2">
        <v>99.746409675709003</v>
      </c>
      <c r="C95" s="2">
        <v>1513.9345370000001</v>
      </c>
      <c r="D95" s="3">
        <f t="shared" si="6"/>
        <v>95.183604286163458</v>
      </c>
      <c r="F95" s="5">
        <f t="shared" si="7"/>
        <v>1.935973964637907E-3</v>
      </c>
      <c r="G95" s="5">
        <f t="shared" si="8"/>
        <v>2.359334239138576E-2</v>
      </c>
      <c r="H95" s="7">
        <f t="shared" si="9"/>
        <v>2.1917808219178083E-5</v>
      </c>
      <c r="J95">
        <f t="shared" si="10"/>
        <v>1.914056156418729E-3</v>
      </c>
      <c r="K95">
        <f t="shared" si="11"/>
        <v>2.3571424583166582E-2</v>
      </c>
    </row>
    <row r="96" spans="1:11" x14ac:dyDescent="0.25">
      <c r="A96" s="1">
        <v>42325</v>
      </c>
      <c r="B96" s="2">
        <v>100.02145411634</v>
      </c>
      <c r="C96" s="2">
        <v>1514.180744</v>
      </c>
      <c r="D96" s="3">
        <f t="shared" si="6"/>
        <v>95.199083733317707</v>
      </c>
      <c r="F96" s="5">
        <f t="shared" si="7"/>
        <v>2.7574369997396841E-3</v>
      </c>
      <c r="G96" s="5">
        <f t="shared" si="8"/>
        <v>1.626272431090678E-4</v>
      </c>
      <c r="H96" s="7">
        <f t="shared" si="9"/>
        <v>2.1917808219178083E-5</v>
      </c>
      <c r="J96">
        <f t="shared" si="10"/>
        <v>2.7355191915205061E-3</v>
      </c>
      <c r="K96">
        <f t="shared" si="11"/>
        <v>1.4070943488988971E-4</v>
      </c>
    </row>
    <row r="97" spans="1:11" x14ac:dyDescent="0.25">
      <c r="A97" s="1">
        <v>42326</v>
      </c>
      <c r="B97" s="2">
        <v>100.16250963739</v>
      </c>
      <c r="C97" s="2">
        <v>1512.7725069999999</v>
      </c>
      <c r="D97" s="3">
        <f t="shared" si="6"/>
        <v>95.110545510512665</v>
      </c>
      <c r="F97" s="5">
        <f t="shared" si="7"/>
        <v>1.4102526532551469E-3</v>
      </c>
      <c r="G97" s="5">
        <f t="shared" si="8"/>
        <v>-9.3003230002778269E-4</v>
      </c>
      <c r="H97" s="7">
        <f t="shared" si="9"/>
        <v>2.1917808219178083E-5</v>
      </c>
      <c r="J97">
        <f t="shared" si="10"/>
        <v>1.3883348450359689E-3</v>
      </c>
      <c r="K97">
        <f t="shared" si="11"/>
        <v>-9.5195010824696078E-4</v>
      </c>
    </row>
    <row r="98" spans="1:11" x14ac:dyDescent="0.25">
      <c r="A98" s="1">
        <v>42327</v>
      </c>
      <c r="B98" s="2">
        <v>100.45030584771</v>
      </c>
      <c r="C98" s="2">
        <v>1521.8685230000001</v>
      </c>
      <c r="D98" s="3">
        <f t="shared" si="6"/>
        <v>95.682427296920864</v>
      </c>
      <c r="F98" s="5">
        <f t="shared" si="7"/>
        <v>2.8732927256104198E-3</v>
      </c>
      <c r="G98" s="5">
        <f t="shared" si="8"/>
        <v>6.0128115482734586E-3</v>
      </c>
      <c r="H98" s="7">
        <f t="shared" si="9"/>
        <v>2.1917808219178083E-5</v>
      </c>
      <c r="J98">
        <f t="shared" si="10"/>
        <v>2.8513749173912418E-3</v>
      </c>
      <c r="K98">
        <f t="shared" si="11"/>
        <v>5.9908937400542806E-3</v>
      </c>
    </row>
    <row r="99" spans="1:11" x14ac:dyDescent="0.25">
      <c r="A99" s="1">
        <v>42330</v>
      </c>
      <c r="B99" s="2">
        <v>100.54664568722001</v>
      </c>
      <c r="C99" s="2">
        <v>1515.797894</v>
      </c>
      <c r="D99" s="3">
        <f t="shared" si="6"/>
        <v>95.300756666928422</v>
      </c>
      <c r="F99" s="5">
        <f t="shared" si="7"/>
        <v>9.5907960356105644E-4</v>
      </c>
      <c r="G99" s="5">
        <f t="shared" si="8"/>
        <v>-3.9889313092784512E-3</v>
      </c>
      <c r="H99" s="7">
        <f t="shared" si="9"/>
        <v>2.1917808219178083E-5</v>
      </c>
      <c r="J99">
        <f t="shared" si="10"/>
        <v>9.3716179534187834E-4</v>
      </c>
      <c r="K99">
        <f t="shared" si="11"/>
        <v>-4.0108491174976292E-3</v>
      </c>
    </row>
    <row r="100" spans="1:11" x14ac:dyDescent="0.25">
      <c r="A100" s="1">
        <v>42331</v>
      </c>
      <c r="B100" s="2">
        <v>100.33909651072</v>
      </c>
      <c r="C100" s="2">
        <v>1488.8942300000001</v>
      </c>
      <c r="D100" s="3">
        <f t="shared" si="6"/>
        <v>93.609278174669214</v>
      </c>
      <c r="F100" s="5">
        <f t="shared" si="7"/>
        <v>-2.0642078617485898E-3</v>
      </c>
      <c r="G100" s="5">
        <f t="shared" si="8"/>
        <v>-1.7748846403925624E-2</v>
      </c>
      <c r="H100" s="7">
        <f t="shared" si="9"/>
        <v>2.1917808219178083E-5</v>
      </c>
      <c r="J100">
        <f t="shared" si="10"/>
        <v>-2.0861256699677678E-3</v>
      </c>
      <c r="K100">
        <f t="shared" si="11"/>
        <v>-1.7770764212144803E-2</v>
      </c>
    </row>
    <row r="101" spans="1:11" x14ac:dyDescent="0.25">
      <c r="A101" s="1">
        <v>42332</v>
      </c>
      <c r="B101" s="2">
        <v>100.28314977649001</v>
      </c>
      <c r="C101" s="2">
        <v>1506.52144</v>
      </c>
      <c r="D101" s="3">
        <f t="shared" si="6"/>
        <v>94.717530440737377</v>
      </c>
      <c r="F101" s="5">
        <f t="shared" si="7"/>
        <v>-5.5757661943880326E-4</v>
      </c>
      <c r="G101" s="5">
        <f t="shared" si="8"/>
        <v>1.1839128424857874E-2</v>
      </c>
      <c r="H101" s="7">
        <f t="shared" si="9"/>
        <v>2.1917808219178083E-5</v>
      </c>
      <c r="J101">
        <f t="shared" si="10"/>
        <v>-5.7949442765798135E-4</v>
      </c>
      <c r="K101">
        <f t="shared" si="11"/>
        <v>1.1817210616638695E-2</v>
      </c>
    </row>
    <row r="102" spans="1:11" x14ac:dyDescent="0.25">
      <c r="A102" s="1">
        <v>42333</v>
      </c>
      <c r="B102" s="2">
        <v>100.58437433058</v>
      </c>
      <c r="C102" s="2">
        <v>1522.283788</v>
      </c>
      <c r="D102" s="3">
        <f t="shared" si="6"/>
        <v>95.708535704165612</v>
      </c>
      <c r="F102" s="5">
        <f t="shared" si="7"/>
        <v>3.0037404565110316E-3</v>
      </c>
      <c r="G102" s="5">
        <f t="shared" si="8"/>
        <v>1.0462743895632827E-2</v>
      </c>
      <c r="H102" s="7">
        <f t="shared" si="9"/>
        <v>2.1917808219178083E-5</v>
      </c>
      <c r="J102">
        <f t="shared" si="10"/>
        <v>2.9818226482918537E-3</v>
      </c>
      <c r="K102">
        <f t="shared" si="11"/>
        <v>1.0440826087413648E-2</v>
      </c>
    </row>
    <row r="103" spans="1:11" x14ac:dyDescent="0.25">
      <c r="A103" s="1">
        <v>42334</v>
      </c>
      <c r="B103" s="2">
        <v>100.71939412464</v>
      </c>
      <c r="C103" s="2">
        <v>1522.004664</v>
      </c>
      <c r="D103" s="3">
        <f t="shared" si="6"/>
        <v>95.690986709996153</v>
      </c>
      <c r="F103" s="5">
        <f t="shared" si="7"/>
        <v>1.3423535709059988E-3</v>
      </c>
      <c r="G103" s="5">
        <f t="shared" si="8"/>
        <v>-1.8335871550378139E-4</v>
      </c>
      <c r="H103" s="7">
        <f t="shared" si="9"/>
        <v>2.1917808219178083E-5</v>
      </c>
      <c r="J103">
        <f t="shared" si="10"/>
        <v>1.3204357626868208E-3</v>
      </c>
      <c r="K103">
        <f t="shared" si="11"/>
        <v>-2.0527652372295948E-4</v>
      </c>
    </row>
    <row r="104" spans="1:11" x14ac:dyDescent="0.25">
      <c r="A104" s="1">
        <v>42337</v>
      </c>
      <c r="B104" s="2">
        <v>100.47123400917</v>
      </c>
      <c r="C104" s="2">
        <v>1536.0516439999999</v>
      </c>
      <c r="D104" s="3">
        <f t="shared" si="6"/>
        <v>96.574143909372225</v>
      </c>
      <c r="F104" s="5">
        <f t="shared" si="7"/>
        <v>-2.4638761742639421E-3</v>
      </c>
      <c r="G104" s="5">
        <f t="shared" si="8"/>
        <v>9.2292621253096552E-3</v>
      </c>
      <c r="H104" s="7">
        <f t="shared" si="9"/>
        <v>2.1917808219178083E-5</v>
      </c>
      <c r="J104">
        <f t="shared" si="10"/>
        <v>-2.4857939824831201E-3</v>
      </c>
      <c r="K104">
        <f t="shared" si="11"/>
        <v>9.2073443170904764E-3</v>
      </c>
    </row>
    <row r="105" spans="1:11" x14ac:dyDescent="0.25">
      <c r="A105" s="1">
        <v>42338</v>
      </c>
      <c r="B105" s="2">
        <v>100.35092034753001</v>
      </c>
      <c r="C105" s="2">
        <v>1530.5153749999999</v>
      </c>
      <c r="D105" s="3">
        <f t="shared" si="6"/>
        <v>96.226069389081559</v>
      </c>
      <c r="F105" s="5">
        <f t="shared" si="7"/>
        <v>-1.1974936192086217E-3</v>
      </c>
      <c r="G105" s="5">
        <f t="shared" si="8"/>
        <v>-3.6042206143428001E-3</v>
      </c>
      <c r="H105" s="7">
        <f t="shared" si="9"/>
        <v>2.1917808219178083E-5</v>
      </c>
      <c r="J105">
        <f t="shared" si="10"/>
        <v>-1.2194114274277996E-3</v>
      </c>
      <c r="K105">
        <f t="shared" si="11"/>
        <v>-3.6261384225619781E-3</v>
      </c>
    </row>
    <row r="106" spans="1:11" x14ac:dyDescent="0.25">
      <c r="A106" s="1">
        <v>42339</v>
      </c>
      <c r="B106" s="2">
        <v>100.50422075994</v>
      </c>
      <c r="C106" s="2">
        <v>1533.8668419999999</v>
      </c>
      <c r="D106" s="3">
        <f t="shared" si="6"/>
        <v>96.43678174216538</v>
      </c>
      <c r="F106" s="5">
        <f t="shared" si="7"/>
        <v>1.5276433128773358E-3</v>
      </c>
      <c r="G106" s="5">
        <f t="shared" si="8"/>
        <v>2.1897636931611725E-3</v>
      </c>
      <c r="H106" s="7">
        <f t="shared" si="9"/>
        <v>2.1917808219178083E-5</v>
      </c>
      <c r="J106">
        <f t="shared" si="10"/>
        <v>1.5057255046581578E-3</v>
      </c>
      <c r="K106">
        <f t="shared" si="11"/>
        <v>2.1678458849419945E-3</v>
      </c>
    </row>
    <row r="107" spans="1:11" x14ac:dyDescent="0.25">
      <c r="A107" s="1">
        <v>42340</v>
      </c>
      <c r="B107" s="2">
        <v>100.44310663989999</v>
      </c>
      <c r="C107" s="2">
        <v>1502.413249</v>
      </c>
      <c r="D107" s="3">
        <f t="shared" si="6"/>
        <v>94.459241580209195</v>
      </c>
      <c r="F107" s="5">
        <f t="shared" si="7"/>
        <v>-6.0807515921124588E-4</v>
      </c>
      <c r="G107" s="5">
        <f t="shared" si="8"/>
        <v>-2.0506077932415438E-2</v>
      </c>
      <c r="H107" s="7">
        <f t="shared" si="9"/>
        <v>2.1917808219178083E-5</v>
      </c>
      <c r="J107">
        <f t="shared" si="10"/>
        <v>-6.2999296743042397E-4</v>
      </c>
      <c r="K107">
        <f t="shared" si="11"/>
        <v>-2.0527995740634616E-2</v>
      </c>
    </row>
    <row r="108" spans="1:11" x14ac:dyDescent="0.25">
      <c r="A108" s="1">
        <v>42341</v>
      </c>
      <c r="B108" s="2">
        <v>98.698933081267</v>
      </c>
      <c r="C108" s="2">
        <v>1485.323877</v>
      </c>
      <c r="D108" s="3">
        <f t="shared" si="6"/>
        <v>93.384804091537887</v>
      </c>
      <c r="F108" s="5">
        <f t="shared" si="7"/>
        <v>-1.7364791044208294E-2</v>
      </c>
      <c r="G108" s="5">
        <f t="shared" si="8"/>
        <v>-1.1374614814781837E-2</v>
      </c>
      <c r="H108" s="7">
        <f t="shared" si="9"/>
        <v>2.1917808219178083E-5</v>
      </c>
      <c r="J108">
        <f t="shared" si="10"/>
        <v>-1.7386708852427473E-2</v>
      </c>
      <c r="K108">
        <f t="shared" si="11"/>
        <v>-1.1396532623001016E-2</v>
      </c>
    </row>
    <row r="109" spans="1:11" x14ac:dyDescent="0.25">
      <c r="A109" s="1">
        <v>42344</v>
      </c>
      <c r="B109" s="2">
        <v>98.792090992631998</v>
      </c>
      <c r="C109" s="2">
        <v>1494.517656</v>
      </c>
      <c r="D109" s="3">
        <f t="shared" si="6"/>
        <v>93.962832401774151</v>
      </c>
      <c r="F109" s="5">
        <f t="shared" si="7"/>
        <v>9.4385935548353683E-4</v>
      </c>
      <c r="G109" s="5">
        <f t="shared" si="8"/>
        <v>6.189746992130222E-3</v>
      </c>
      <c r="H109" s="7">
        <f t="shared" si="9"/>
        <v>2.1917808219178083E-5</v>
      </c>
      <c r="J109">
        <f t="shared" si="10"/>
        <v>9.2194154726435874E-4</v>
      </c>
      <c r="K109">
        <f t="shared" si="11"/>
        <v>6.1678291839110441E-3</v>
      </c>
    </row>
    <row r="110" spans="1:11" x14ac:dyDescent="0.25">
      <c r="A110" s="1">
        <v>42345</v>
      </c>
      <c r="B110" s="2">
        <v>99.254280709011994</v>
      </c>
      <c r="C110" s="2">
        <v>1454.9932329999999</v>
      </c>
      <c r="D110" s="3">
        <f t="shared" si="6"/>
        <v>91.477865617195846</v>
      </c>
      <c r="F110" s="5">
        <f t="shared" si="7"/>
        <v>4.6784080763556894E-3</v>
      </c>
      <c r="G110" s="5">
        <f t="shared" si="8"/>
        <v>-2.6446273713343182E-2</v>
      </c>
      <c r="H110" s="7">
        <f t="shared" si="9"/>
        <v>2.1917808219178083E-5</v>
      </c>
      <c r="J110">
        <f t="shared" si="10"/>
        <v>4.6564902681365114E-3</v>
      </c>
      <c r="K110">
        <f t="shared" si="11"/>
        <v>-2.6468191521562361E-2</v>
      </c>
    </row>
    <row r="111" spans="1:11" x14ac:dyDescent="0.25">
      <c r="A111" s="1">
        <v>42346</v>
      </c>
      <c r="B111" s="2">
        <v>98.836588659330005</v>
      </c>
      <c r="C111" s="2">
        <v>1440.93542</v>
      </c>
      <c r="D111" s="3">
        <f t="shared" si="6"/>
        <v>90.594027328935127</v>
      </c>
      <c r="F111" s="5">
        <f t="shared" si="7"/>
        <v>-4.2083026212900027E-3</v>
      </c>
      <c r="G111" s="5">
        <f t="shared" si="8"/>
        <v>-9.6617720833069316E-3</v>
      </c>
      <c r="H111" s="7">
        <f t="shared" si="9"/>
        <v>2.1917808219178083E-5</v>
      </c>
      <c r="J111">
        <f t="shared" si="10"/>
        <v>-4.2302204295091806E-3</v>
      </c>
      <c r="K111">
        <f t="shared" si="11"/>
        <v>-9.6836898915261104E-3</v>
      </c>
    </row>
    <row r="112" spans="1:11" x14ac:dyDescent="0.25">
      <c r="A112" s="1">
        <v>42347</v>
      </c>
      <c r="B112" s="2">
        <v>98.065404966754997</v>
      </c>
      <c r="C112" s="2">
        <v>1433.41149</v>
      </c>
      <c r="D112" s="3">
        <f t="shared" si="6"/>
        <v>90.120985226853264</v>
      </c>
      <c r="F112" s="5">
        <f t="shared" si="7"/>
        <v>-7.8026134150898712E-3</v>
      </c>
      <c r="G112" s="5">
        <f t="shared" si="8"/>
        <v>-5.2215594783561253E-3</v>
      </c>
      <c r="H112" s="7">
        <f t="shared" si="9"/>
        <v>2.1917808219178083E-5</v>
      </c>
      <c r="J112">
        <f t="shared" si="10"/>
        <v>-7.8245312233090492E-3</v>
      </c>
      <c r="K112">
        <f t="shared" si="11"/>
        <v>-5.2434772865753033E-3</v>
      </c>
    </row>
    <row r="113" spans="1:11" x14ac:dyDescent="0.25">
      <c r="A113" s="1">
        <v>42348</v>
      </c>
      <c r="B113" s="2">
        <v>98.480932371145997</v>
      </c>
      <c r="C113" s="2">
        <v>1401.141623</v>
      </c>
      <c r="D113" s="3">
        <f t="shared" si="6"/>
        <v>88.092124549045025</v>
      </c>
      <c r="F113" s="5">
        <f t="shared" si="7"/>
        <v>4.2372476260294552E-3</v>
      </c>
      <c r="G113" s="5">
        <f t="shared" si="8"/>
        <v>-2.2512633130909239E-2</v>
      </c>
      <c r="H113" s="7">
        <f t="shared" si="9"/>
        <v>2.1917808219178083E-5</v>
      </c>
      <c r="J113">
        <f t="shared" si="10"/>
        <v>4.2153298178102773E-3</v>
      </c>
      <c r="K113">
        <f t="shared" si="11"/>
        <v>-2.2534550939128418E-2</v>
      </c>
    </row>
    <row r="114" spans="1:11" x14ac:dyDescent="0.25">
      <c r="A114" s="1">
        <v>42351</v>
      </c>
      <c r="B114" s="2">
        <v>98.456853267783004</v>
      </c>
      <c r="C114" s="2">
        <v>1389.2551559999999</v>
      </c>
      <c r="D114" s="3">
        <f t="shared" si="6"/>
        <v>87.34480242669585</v>
      </c>
      <c r="F114" s="5">
        <f t="shared" si="7"/>
        <v>-2.4450523348262077E-4</v>
      </c>
      <c r="G114" s="5">
        <f t="shared" si="8"/>
        <v>-8.4834158124214385E-3</v>
      </c>
      <c r="H114" s="7">
        <f t="shared" si="9"/>
        <v>2.1917808219178083E-5</v>
      </c>
      <c r="J114">
        <f t="shared" si="10"/>
        <v>-2.6642304170179887E-4</v>
      </c>
      <c r="K114">
        <f t="shared" si="11"/>
        <v>-8.5053336206406174E-3</v>
      </c>
    </row>
    <row r="115" spans="1:11" x14ac:dyDescent="0.25">
      <c r="A115" s="1">
        <v>42352</v>
      </c>
      <c r="B115" s="2">
        <v>97.608680080042006</v>
      </c>
      <c r="C115" s="2">
        <v>1426.474373</v>
      </c>
      <c r="D115" s="3">
        <f t="shared" si="6"/>
        <v>89.684837042584178</v>
      </c>
      <c r="F115" s="5">
        <f t="shared" si="7"/>
        <v>-8.6146688583895233E-3</v>
      </c>
      <c r="G115" s="5">
        <f t="shared" si="8"/>
        <v>2.6790771183576641E-2</v>
      </c>
      <c r="H115" s="7">
        <f t="shared" si="9"/>
        <v>2.1917808219178083E-5</v>
      </c>
      <c r="J115">
        <f t="shared" si="10"/>
        <v>-8.6365866666087022E-3</v>
      </c>
      <c r="K115">
        <f t="shared" si="11"/>
        <v>2.6768853375357463E-2</v>
      </c>
    </row>
    <row r="116" spans="1:11" x14ac:dyDescent="0.25">
      <c r="A116" s="1">
        <v>42353</v>
      </c>
      <c r="B116" s="2">
        <v>97.489999642987001</v>
      </c>
      <c r="C116" s="2">
        <v>1428.022262</v>
      </c>
      <c r="D116" s="3">
        <f t="shared" si="6"/>
        <v>89.782155420924937</v>
      </c>
      <c r="F116" s="5">
        <f t="shared" si="7"/>
        <v>-1.2158799499971057E-3</v>
      </c>
      <c r="G116" s="5">
        <f t="shared" si="8"/>
        <v>1.0851151827877535E-3</v>
      </c>
      <c r="H116" s="7">
        <f t="shared" si="9"/>
        <v>2.1917808219178083E-5</v>
      </c>
      <c r="J116">
        <f t="shared" si="10"/>
        <v>-1.2377977582162837E-3</v>
      </c>
      <c r="K116">
        <f t="shared" si="11"/>
        <v>1.0631973745685755E-3</v>
      </c>
    </row>
    <row r="117" spans="1:11" x14ac:dyDescent="0.25">
      <c r="A117" s="1">
        <v>42354</v>
      </c>
      <c r="B117" s="2">
        <v>98.005016278414999</v>
      </c>
      <c r="C117" s="2">
        <v>1438.32014</v>
      </c>
      <c r="D117" s="3">
        <f t="shared" si="6"/>
        <v>90.429600287650501</v>
      </c>
      <c r="F117" s="5">
        <f t="shared" si="7"/>
        <v>5.2827637430917307E-3</v>
      </c>
      <c r="G117" s="5">
        <f t="shared" si="8"/>
        <v>7.2112867383296317E-3</v>
      </c>
      <c r="H117" s="7">
        <f t="shared" si="9"/>
        <v>2.1917808219178083E-5</v>
      </c>
      <c r="J117">
        <f t="shared" si="10"/>
        <v>5.2608459348725527E-3</v>
      </c>
      <c r="K117">
        <f t="shared" si="11"/>
        <v>7.1893689301104537E-3</v>
      </c>
    </row>
    <row r="118" spans="1:11" x14ac:dyDescent="0.25">
      <c r="A118" s="1">
        <v>42355</v>
      </c>
      <c r="B118" s="2">
        <v>98.221450580371993</v>
      </c>
      <c r="C118" s="2">
        <v>1422.6330290000001</v>
      </c>
      <c r="D118" s="3">
        <f t="shared" si="6"/>
        <v>89.443325300638222</v>
      </c>
      <c r="F118" s="5">
        <f t="shared" si="7"/>
        <v>2.2084002449644243E-3</v>
      </c>
      <c r="G118" s="5">
        <f t="shared" si="8"/>
        <v>-1.0906550331694555E-2</v>
      </c>
      <c r="H118" s="7">
        <f t="shared" si="9"/>
        <v>2.1917808219178083E-5</v>
      </c>
      <c r="J118">
        <f t="shared" si="10"/>
        <v>2.1864824367452463E-3</v>
      </c>
      <c r="K118">
        <f t="shared" si="11"/>
        <v>-1.0928468139913734E-2</v>
      </c>
    </row>
    <row r="119" spans="1:11" x14ac:dyDescent="0.25">
      <c r="A119" s="1">
        <v>42358</v>
      </c>
      <c r="B119" s="2">
        <v>98.742421951576006</v>
      </c>
      <c r="C119" s="2">
        <v>1419.125151</v>
      </c>
      <c r="D119" s="3">
        <f t="shared" si="6"/>
        <v>89.22277912557189</v>
      </c>
      <c r="F119" s="5">
        <f t="shared" si="7"/>
        <v>5.3040488419351505E-3</v>
      </c>
      <c r="G119" s="5">
        <f t="shared" si="8"/>
        <v>-2.4657644863383238E-3</v>
      </c>
      <c r="H119" s="7">
        <f t="shared" si="9"/>
        <v>2.1917808219178083E-5</v>
      </c>
      <c r="J119">
        <f t="shared" si="10"/>
        <v>5.2821310337159725E-3</v>
      </c>
      <c r="K119">
        <f t="shared" si="11"/>
        <v>-2.4876822945575018E-3</v>
      </c>
    </row>
    <row r="120" spans="1:11" x14ac:dyDescent="0.25">
      <c r="A120" s="1">
        <v>42359</v>
      </c>
      <c r="B120" s="2">
        <v>98.363139702549006</v>
      </c>
      <c r="C120" s="2">
        <v>1413.7368309999999</v>
      </c>
      <c r="D120" s="3">
        <f t="shared" si="6"/>
        <v>88.884006407126918</v>
      </c>
      <c r="F120" s="5">
        <f t="shared" si="7"/>
        <v>-3.8411276686427902E-3</v>
      </c>
      <c r="G120" s="5">
        <f t="shared" si="8"/>
        <v>-3.7969308036032556E-3</v>
      </c>
      <c r="H120" s="7">
        <f t="shared" si="9"/>
        <v>2.1917808219178083E-5</v>
      </c>
      <c r="J120">
        <f t="shared" si="10"/>
        <v>-3.8630454768619682E-3</v>
      </c>
      <c r="K120">
        <f t="shared" si="11"/>
        <v>-3.8188486118224335E-3</v>
      </c>
    </row>
    <row r="121" spans="1:11" x14ac:dyDescent="0.25">
      <c r="A121" s="1">
        <v>42360</v>
      </c>
      <c r="B121" s="2">
        <v>97.550518845415993</v>
      </c>
      <c r="C121" s="2">
        <v>1446.693186</v>
      </c>
      <c r="D121" s="3">
        <f t="shared" si="6"/>
        <v>90.956027737223792</v>
      </c>
      <c r="F121" s="5">
        <f t="shared" si="7"/>
        <v>-8.2614367494814114E-3</v>
      </c>
      <c r="G121" s="5">
        <f t="shared" si="8"/>
        <v>2.3311520416914165E-2</v>
      </c>
      <c r="H121" s="7">
        <f t="shared" si="9"/>
        <v>2.1917808219178083E-5</v>
      </c>
      <c r="J121">
        <f t="shared" si="10"/>
        <v>-8.2833545577005903E-3</v>
      </c>
      <c r="K121">
        <f t="shared" si="11"/>
        <v>2.3289602608694986E-2</v>
      </c>
    </row>
    <row r="122" spans="1:11" x14ac:dyDescent="0.25">
      <c r="A122" s="1">
        <v>42365</v>
      </c>
      <c r="B122" s="2">
        <v>98.004966685457006</v>
      </c>
      <c r="C122" s="2">
        <v>1434.055891</v>
      </c>
      <c r="D122" s="3">
        <f t="shared" si="6"/>
        <v>90.161499798842058</v>
      </c>
      <c r="F122" s="5">
        <f t="shared" si="7"/>
        <v>4.6585896766080381E-3</v>
      </c>
      <c r="G122" s="5">
        <f t="shared" si="8"/>
        <v>-8.7352972435995116E-3</v>
      </c>
      <c r="H122" s="7">
        <f t="shared" si="9"/>
        <v>2.1917808219178083E-5</v>
      </c>
      <c r="J122">
        <f t="shared" si="10"/>
        <v>4.6366718683888601E-3</v>
      </c>
      <c r="K122">
        <f t="shared" si="11"/>
        <v>-8.7572150518186904E-3</v>
      </c>
    </row>
    <row r="123" spans="1:11" x14ac:dyDescent="0.25">
      <c r="A123" s="1">
        <v>42366</v>
      </c>
      <c r="B123" s="2">
        <v>97.372379857631003</v>
      </c>
      <c r="C123" s="2">
        <v>1452.9469280000001</v>
      </c>
      <c r="D123" s="3">
        <f t="shared" si="6"/>
        <v>91.349210988736971</v>
      </c>
      <c r="F123" s="5">
        <f t="shared" si="7"/>
        <v>-6.4546405067027381E-3</v>
      </c>
      <c r="G123" s="5">
        <f t="shared" si="8"/>
        <v>1.3173152537888146E-2</v>
      </c>
      <c r="H123" s="7">
        <f t="shared" si="9"/>
        <v>2.1917808219178083E-5</v>
      </c>
      <c r="J123">
        <f t="shared" si="10"/>
        <v>-6.4765583149219161E-3</v>
      </c>
      <c r="K123">
        <f t="shared" si="11"/>
        <v>1.3151234729668967E-2</v>
      </c>
    </row>
    <row r="124" spans="1:11" x14ac:dyDescent="0.25">
      <c r="A124" s="1">
        <v>42367</v>
      </c>
      <c r="B124" s="2">
        <v>96.877014663260994</v>
      </c>
      <c r="C124" s="2">
        <v>1446.8242319999999</v>
      </c>
      <c r="D124" s="3">
        <f t="shared" si="6"/>
        <v>90.964266819101141</v>
      </c>
      <c r="F124" s="5">
        <f t="shared" si="7"/>
        <v>-5.0873275881136645E-3</v>
      </c>
      <c r="G124" s="5">
        <f t="shared" si="8"/>
        <v>-4.2139846143094172E-3</v>
      </c>
      <c r="H124" s="7">
        <f t="shared" si="9"/>
        <v>2.1917808219178083E-5</v>
      </c>
      <c r="J124">
        <f t="shared" si="10"/>
        <v>-5.1092453963328425E-3</v>
      </c>
      <c r="K124">
        <f t="shared" si="11"/>
        <v>-4.2359024225285952E-3</v>
      </c>
    </row>
    <row r="125" spans="1:11" x14ac:dyDescent="0.25">
      <c r="A125" s="1">
        <v>42372</v>
      </c>
      <c r="B125" s="2">
        <v>97.434083575380001</v>
      </c>
      <c r="C125" s="2">
        <v>1394.3873040000001</v>
      </c>
      <c r="D125" s="3">
        <f t="shared" si="6"/>
        <v>87.667469181718189</v>
      </c>
      <c r="F125" s="5">
        <f t="shared" si="7"/>
        <v>5.7502691846497032E-3</v>
      </c>
      <c r="G125" s="5">
        <f t="shared" si="8"/>
        <v>-3.6242777000986708E-2</v>
      </c>
      <c r="H125" s="7">
        <f t="shared" si="9"/>
        <v>2.1917808219178083E-5</v>
      </c>
      <c r="J125">
        <f t="shared" si="10"/>
        <v>5.7283513764305252E-3</v>
      </c>
      <c r="K125">
        <f t="shared" si="11"/>
        <v>-3.6264694809205883E-2</v>
      </c>
    </row>
    <row r="126" spans="1:11" x14ac:dyDescent="0.25">
      <c r="A126" s="1">
        <v>42373</v>
      </c>
      <c r="B126" s="2">
        <v>97.630032498488006</v>
      </c>
      <c r="C126" s="2">
        <v>1387.0307869999999</v>
      </c>
      <c r="D126" s="3">
        <f t="shared" si="6"/>
        <v>87.204952615817007</v>
      </c>
      <c r="F126" s="5">
        <f t="shared" si="7"/>
        <v>2.0110921755261287E-3</v>
      </c>
      <c r="G126" s="5">
        <f t="shared" si="8"/>
        <v>-5.2758060682974823E-3</v>
      </c>
      <c r="H126" s="7">
        <f t="shared" si="9"/>
        <v>2.1917808219178083E-5</v>
      </c>
      <c r="J126">
        <f t="shared" si="10"/>
        <v>1.9891743673069507E-3</v>
      </c>
      <c r="K126">
        <f t="shared" si="11"/>
        <v>-5.2977238765166603E-3</v>
      </c>
    </row>
    <row r="127" spans="1:11" x14ac:dyDescent="0.25">
      <c r="A127" s="1">
        <v>42375</v>
      </c>
      <c r="B127" s="2">
        <v>98.527685604270005</v>
      </c>
      <c r="C127" s="2">
        <v>1357.117714</v>
      </c>
      <c r="D127" s="3">
        <f t="shared" si="6"/>
        <v>85.324267530808527</v>
      </c>
      <c r="F127" s="5">
        <f t="shared" si="7"/>
        <v>9.1944362078943305E-3</v>
      </c>
      <c r="G127" s="5">
        <f t="shared" si="8"/>
        <v>-2.1566264628270247E-2</v>
      </c>
      <c r="H127" s="7">
        <f t="shared" si="9"/>
        <v>2.1917808219178083E-5</v>
      </c>
      <c r="J127">
        <f t="shared" si="10"/>
        <v>9.1725183996751516E-3</v>
      </c>
      <c r="K127">
        <f t="shared" si="11"/>
        <v>-2.1588182436489425E-2</v>
      </c>
    </row>
    <row r="128" spans="1:11" x14ac:dyDescent="0.25">
      <c r="A128" s="1">
        <v>42376</v>
      </c>
      <c r="B128" s="2">
        <v>97.698894712991006</v>
      </c>
      <c r="C128" s="2">
        <v>1348.763324</v>
      </c>
      <c r="D128" s="3">
        <f t="shared" si="6"/>
        <v>84.799013015254616</v>
      </c>
      <c r="F128" s="5">
        <f t="shared" si="7"/>
        <v>-8.4117564133981901E-3</v>
      </c>
      <c r="G128" s="5">
        <f t="shared" si="8"/>
        <v>-6.1559803647216757E-3</v>
      </c>
      <c r="H128" s="7">
        <f t="shared" si="9"/>
        <v>2.1917808219178083E-5</v>
      </c>
      <c r="J128">
        <f t="shared" si="10"/>
        <v>-8.4336742216173689E-3</v>
      </c>
      <c r="K128">
        <f t="shared" si="11"/>
        <v>-6.1778981729408537E-3</v>
      </c>
    </row>
    <row r="129" spans="1:11" x14ac:dyDescent="0.25">
      <c r="A129" s="1">
        <v>42379</v>
      </c>
      <c r="B129" s="2">
        <v>97.456324546622</v>
      </c>
      <c r="C129" s="2">
        <v>1348.642421</v>
      </c>
      <c r="D129" s="3">
        <f t="shared" si="6"/>
        <v>84.791411640804299</v>
      </c>
      <c r="F129" s="5">
        <f t="shared" si="7"/>
        <v>-2.4828342949180958E-3</v>
      </c>
      <c r="G129" s="5">
        <f t="shared" si="8"/>
        <v>-8.9639892966127555E-5</v>
      </c>
      <c r="H129" s="7">
        <f t="shared" si="9"/>
        <v>2.1917808219178083E-5</v>
      </c>
      <c r="J129">
        <f t="shared" si="10"/>
        <v>-2.5047521031372737E-3</v>
      </c>
      <c r="K129">
        <f t="shared" si="11"/>
        <v>-1.1155770118530564E-4</v>
      </c>
    </row>
    <row r="130" spans="1:11" x14ac:dyDescent="0.25">
      <c r="A130" s="1">
        <v>42380</v>
      </c>
      <c r="B130" s="2">
        <v>96.913451519817002</v>
      </c>
      <c r="C130" s="2">
        <v>1351.2592099999999</v>
      </c>
      <c r="D130" s="3">
        <f t="shared" si="6"/>
        <v>84.955933555450585</v>
      </c>
      <c r="F130" s="5">
        <f t="shared" si="7"/>
        <v>-5.570423770140164E-3</v>
      </c>
      <c r="G130" s="5">
        <f t="shared" si="8"/>
        <v>1.9403134287141973E-3</v>
      </c>
      <c r="H130" s="7">
        <f t="shared" si="9"/>
        <v>2.1917808219178083E-5</v>
      </c>
      <c r="J130">
        <f t="shared" si="10"/>
        <v>-5.592341578359342E-3</v>
      </c>
      <c r="K130">
        <f t="shared" si="11"/>
        <v>1.9183956204950193E-3</v>
      </c>
    </row>
    <row r="131" spans="1:11" x14ac:dyDescent="0.25">
      <c r="A131" s="1">
        <v>42381</v>
      </c>
      <c r="B131" s="2">
        <v>97.051825646580994</v>
      </c>
      <c r="C131" s="2">
        <v>1360.97839</v>
      </c>
      <c r="D131" s="3">
        <f t="shared" si="6"/>
        <v>85.566994708028005</v>
      </c>
      <c r="F131" s="5">
        <f t="shared" si="7"/>
        <v>1.427811357391363E-3</v>
      </c>
      <c r="G131" s="5">
        <f t="shared" si="8"/>
        <v>7.1926836302562934E-3</v>
      </c>
      <c r="H131" s="7">
        <f t="shared" si="9"/>
        <v>2.1917808219178083E-5</v>
      </c>
      <c r="J131">
        <f t="shared" si="10"/>
        <v>1.405893549172185E-3</v>
      </c>
      <c r="K131">
        <f t="shared" si="11"/>
        <v>7.1707658220371154E-3</v>
      </c>
    </row>
    <row r="132" spans="1:11" x14ac:dyDescent="0.25">
      <c r="A132" s="1">
        <v>42382</v>
      </c>
      <c r="B132" s="2">
        <v>97.535671973364003</v>
      </c>
      <c r="C132" s="2">
        <v>1339.4684689999999</v>
      </c>
      <c r="D132" s="3">
        <f t="shared" si="6"/>
        <v>84.214629887322005</v>
      </c>
      <c r="F132" s="5">
        <f t="shared" si="7"/>
        <v>4.9854428142852205E-3</v>
      </c>
      <c r="G132" s="5">
        <f t="shared" si="8"/>
        <v>-1.5804748376644008E-2</v>
      </c>
      <c r="H132" s="7">
        <f t="shared" si="9"/>
        <v>2.1917808219178083E-5</v>
      </c>
      <c r="J132">
        <f t="shared" si="10"/>
        <v>4.9635250060660425E-3</v>
      </c>
      <c r="K132">
        <f t="shared" si="11"/>
        <v>-1.5826666184863187E-2</v>
      </c>
    </row>
    <row r="133" spans="1:11" x14ac:dyDescent="0.25">
      <c r="A133" s="1">
        <v>42383</v>
      </c>
      <c r="B133" s="2">
        <v>96.924571085907004</v>
      </c>
      <c r="C133" s="2">
        <v>1305.2408379999999</v>
      </c>
      <c r="D133" s="3">
        <f t="shared" ref="D133:D196" si="12">C133/C$3*100</f>
        <v>82.062681302271116</v>
      </c>
      <c r="F133" s="5">
        <f t="shared" ref="F133:F196" si="13">(B133-B132)/B132</f>
        <v>-6.265409107181672E-3</v>
      </c>
      <c r="G133" s="5">
        <f t="shared" ref="G133:G196" si="14">(C133-C132)/C132</f>
        <v>-2.5553144245010203E-2</v>
      </c>
      <c r="H133" s="7">
        <f t="shared" ref="H133:H196" si="15">0.8%/365</f>
        <v>2.1917808219178083E-5</v>
      </c>
      <c r="J133">
        <f t="shared" ref="J133:J196" si="16">F133-H133</f>
        <v>-6.2873269154008499E-3</v>
      </c>
      <c r="K133">
        <f t="shared" ref="K133:K196" si="17">G133-H133</f>
        <v>-2.5575062053229382E-2</v>
      </c>
    </row>
    <row r="134" spans="1:11" x14ac:dyDescent="0.25">
      <c r="A134" s="1">
        <v>42386</v>
      </c>
      <c r="B134" s="2">
        <v>97.342702412530002</v>
      </c>
      <c r="C134" s="2">
        <v>1306.0189479999999</v>
      </c>
      <c r="D134" s="3">
        <f t="shared" si="12"/>
        <v>82.11160238341499</v>
      </c>
      <c r="F134" s="5">
        <f t="shared" si="13"/>
        <v>4.3139868656462367E-3</v>
      </c>
      <c r="G134" s="5">
        <f t="shared" si="14"/>
        <v>5.9614285528504865E-4</v>
      </c>
      <c r="H134" s="7">
        <f t="shared" si="15"/>
        <v>2.1917808219178083E-5</v>
      </c>
      <c r="J134">
        <f t="shared" si="16"/>
        <v>4.2920690574270587E-3</v>
      </c>
      <c r="K134">
        <f t="shared" si="17"/>
        <v>5.7422504706587055E-4</v>
      </c>
    </row>
    <row r="135" spans="1:11" x14ac:dyDescent="0.25">
      <c r="A135" s="1">
        <v>42387</v>
      </c>
      <c r="B135" s="2">
        <v>96.941284282832001</v>
      </c>
      <c r="C135" s="2">
        <v>1332.1653779999999</v>
      </c>
      <c r="D135" s="3">
        <f t="shared" si="12"/>
        <v>83.75547230367421</v>
      </c>
      <c r="F135" s="5">
        <f t="shared" si="13"/>
        <v>-4.1237619230748883E-3</v>
      </c>
      <c r="G135" s="5">
        <f t="shared" si="14"/>
        <v>2.0019946908151606E-2</v>
      </c>
      <c r="H135" s="7">
        <f t="shared" si="15"/>
        <v>2.1917808219178083E-5</v>
      </c>
      <c r="J135">
        <f t="shared" si="16"/>
        <v>-4.1456797312940663E-3</v>
      </c>
      <c r="K135">
        <f t="shared" si="17"/>
        <v>1.9998029099932427E-2</v>
      </c>
    </row>
    <row r="136" spans="1:11" x14ac:dyDescent="0.25">
      <c r="A136" s="1">
        <v>42388</v>
      </c>
      <c r="B136" s="2">
        <v>96.735186427863994</v>
      </c>
      <c r="C136" s="2">
        <v>1290.945477</v>
      </c>
      <c r="D136" s="3">
        <f t="shared" si="12"/>
        <v>81.163907972713432</v>
      </c>
      <c r="F136" s="5">
        <f t="shared" si="13"/>
        <v>-2.1260070618283168E-3</v>
      </c>
      <c r="G136" s="5">
        <f t="shared" si="14"/>
        <v>-3.0942029931662087E-2</v>
      </c>
      <c r="H136" s="7">
        <f t="shared" si="15"/>
        <v>2.1917808219178083E-5</v>
      </c>
      <c r="J136">
        <f t="shared" si="16"/>
        <v>-2.1479248700474948E-3</v>
      </c>
      <c r="K136">
        <f t="shared" si="17"/>
        <v>-3.0963947739881266E-2</v>
      </c>
    </row>
    <row r="137" spans="1:11" x14ac:dyDescent="0.25">
      <c r="A137" s="1">
        <v>42389</v>
      </c>
      <c r="B137" s="2">
        <v>97.284721799459007</v>
      </c>
      <c r="C137" s="2">
        <v>1312.6002960000001</v>
      </c>
      <c r="D137" s="3">
        <f t="shared" si="12"/>
        <v>82.525382773776442</v>
      </c>
      <c r="F137" s="5">
        <f t="shared" si="13"/>
        <v>5.6808219623870259E-3</v>
      </c>
      <c r="G137" s="5">
        <f t="shared" si="14"/>
        <v>1.6774386979009563E-2</v>
      </c>
      <c r="H137" s="7">
        <f t="shared" si="15"/>
        <v>2.1917808219178083E-5</v>
      </c>
      <c r="J137">
        <f t="shared" si="16"/>
        <v>5.6589041541678479E-3</v>
      </c>
      <c r="K137">
        <f t="shared" si="17"/>
        <v>1.6752469170790384E-2</v>
      </c>
    </row>
    <row r="138" spans="1:11" x14ac:dyDescent="0.25">
      <c r="A138" s="1">
        <v>42390</v>
      </c>
      <c r="B138" s="2">
        <v>96.908949278058998</v>
      </c>
      <c r="C138" s="2">
        <v>1361.361238</v>
      </c>
      <c r="D138" s="3">
        <f t="shared" si="12"/>
        <v>85.591065004096407</v>
      </c>
      <c r="F138" s="5">
        <f t="shared" si="13"/>
        <v>-3.8626057046718984E-3</v>
      </c>
      <c r="G138" s="5">
        <f t="shared" si="14"/>
        <v>3.714835517605268E-2</v>
      </c>
      <c r="H138" s="7">
        <f t="shared" si="15"/>
        <v>2.1917808219178083E-5</v>
      </c>
      <c r="J138">
        <f t="shared" si="16"/>
        <v>-3.8845235128910764E-3</v>
      </c>
      <c r="K138">
        <f t="shared" si="17"/>
        <v>3.7126437367833505E-2</v>
      </c>
    </row>
    <row r="139" spans="1:11" x14ac:dyDescent="0.25">
      <c r="A139" s="1">
        <v>42393</v>
      </c>
      <c r="B139" s="2">
        <v>97.302330002424</v>
      </c>
      <c r="C139" s="2">
        <v>1354.4117630000001</v>
      </c>
      <c r="D139" s="3">
        <f t="shared" si="12"/>
        <v>85.154139851634156</v>
      </c>
      <c r="F139" s="5">
        <f t="shared" si="13"/>
        <v>4.0592816999416893E-3</v>
      </c>
      <c r="G139" s="5">
        <f t="shared" si="14"/>
        <v>-5.1047986427243154E-3</v>
      </c>
      <c r="H139" s="7">
        <f t="shared" si="15"/>
        <v>2.1917808219178083E-5</v>
      </c>
      <c r="J139">
        <f t="shared" si="16"/>
        <v>4.0373638917225113E-3</v>
      </c>
      <c r="K139">
        <f t="shared" si="17"/>
        <v>-5.1267164509434934E-3</v>
      </c>
    </row>
    <row r="140" spans="1:11" x14ac:dyDescent="0.25">
      <c r="A140" s="1">
        <v>42394</v>
      </c>
      <c r="B140" s="2">
        <v>97.789288056261</v>
      </c>
      <c r="C140" s="2">
        <v>1375.735381</v>
      </c>
      <c r="D140" s="3">
        <f t="shared" si="12"/>
        <v>86.494791490167529</v>
      </c>
      <c r="F140" s="5">
        <f t="shared" si="13"/>
        <v>5.0045878020070957E-3</v>
      </c>
      <c r="G140" s="5">
        <f t="shared" si="14"/>
        <v>1.5743822213097461E-2</v>
      </c>
      <c r="H140" s="7">
        <f t="shared" si="15"/>
        <v>2.1917808219178083E-5</v>
      </c>
      <c r="J140">
        <f t="shared" si="16"/>
        <v>4.9826699937879177E-3</v>
      </c>
      <c r="K140">
        <f t="shared" si="17"/>
        <v>1.5721904404878282E-2</v>
      </c>
    </row>
    <row r="141" spans="1:11" x14ac:dyDescent="0.25">
      <c r="A141" s="1">
        <v>42395</v>
      </c>
      <c r="B141" s="2">
        <v>98.033615801381004</v>
      </c>
      <c r="C141" s="2">
        <v>1365.589821</v>
      </c>
      <c r="D141" s="3">
        <f t="shared" si="12"/>
        <v>85.856923111647589</v>
      </c>
      <c r="F141" s="5">
        <f t="shared" si="13"/>
        <v>2.4985123624116624E-3</v>
      </c>
      <c r="G141" s="5">
        <f t="shared" si="14"/>
        <v>-7.3746449645172955E-3</v>
      </c>
      <c r="H141" s="7">
        <f t="shared" si="15"/>
        <v>2.1917808219178083E-5</v>
      </c>
      <c r="J141">
        <f t="shared" si="16"/>
        <v>2.4765945541924844E-3</v>
      </c>
      <c r="K141">
        <f t="shared" si="17"/>
        <v>-7.3965627727364735E-3</v>
      </c>
    </row>
    <row r="142" spans="1:11" x14ac:dyDescent="0.25">
      <c r="A142" s="1">
        <v>42396</v>
      </c>
      <c r="B142" s="2">
        <v>98.012205903240002</v>
      </c>
      <c r="C142" s="2">
        <v>1333.3193980000001</v>
      </c>
      <c r="D142" s="3">
        <f t="shared" si="12"/>
        <v>83.828027477186538</v>
      </c>
      <c r="F142" s="5">
        <f t="shared" si="13"/>
        <v>-2.1839343541483656E-4</v>
      </c>
      <c r="G142" s="5">
        <f t="shared" si="14"/>
        <v>-2.3631124444358272E-2</v>
      </c>
      <c r="H142" s="7">
        <f t="shared" si="15"/>
        <v>2.1917808219178083E-5</v>
      </c>
      <c r="J142">
        <f t="shared" si="16"/>
        <v>-2.4031124363401465E-4</v>
      </c>
      <c r="K142">
        <f t="shared" si="17"/>
        <v>-2.3653042252577451E-2</v>
      </c>
    </row>
    <row r="143" spans="1:11" x14ac:dyDescent="0.25">
      <c r="A143" s="1">
        <v>42397</v>
      </c>
      <c r="B143" s="2">
        <v>97.852198799793001</v>
      </c>
      <c r="C143" s="2">
        <v>1356.320618</v>
      </c>
      <c r="D143" s="3">
        <f t="shared" si="12"/>
        <v>85.274152767991623</v>
      </c>
      <c r="F143" s="5">
        <f t="shared" si="13"/>
        <v>-1.6325222146817446E-3</v>
      </c>
      <c r="G143" s="5">
        <f t="shared" si="14"/>
        <v>1.7251095299822432E-2</v>
      </c>
      <c r="H143" s="7">
        <f t="shared" si="15"/>
        <v>2.1917808219178083E-5</v>
      </c>
      <c r="J143">
        <f t="shared" si="16"/>
        <v>-1.6544400229009226E-3</v>
      </c>
      <c r="K143">
        <f t="shared" si="17"/>
        <v>1.7229177491603253E-2</v>
      </c>
    </row>
    <row r="144" spans="1:11" x14ac:dyDescent="0.25">
      <c r="A144" s="1">
        <v>42400</v>
      </c>
      <c r="B144" s="2">
        <v>98.784661320794996</v>
      </c>
      <c r="C144" s="2">
        <v>1342.433141</v>
      </c>
      <c r="D144" s="3">
        <f t="shared" si="12"/>
        <v>84.401023789825516</v>
      </c>
      <c r="F144" s="5">
        <f t="shared" si="13"/>
        <v>9.5292955338676256E-3</v>
      </c>
      <c r="G144" s="5">
        <f t="shared" si="14"/>
        <v>-1.0239081243547084E-2</v>
      </c>
      <c r="H144" s="7">
        <f t="shared" si="15"/>
        <v>2.1917808219178083E-5</v>
      </c>
      <c r="J144">
        <f t="shared" si="16"/>
        <v>9.5073777256484467E-3</v>
      </c>
      <c r="K144">
        <f t="shared" si="17"/>
        <v>-1.0260999051766263E-2</v>
      </c>
    </row>
    <row r="145" spans="1:11" x14ac:dyDescent="0.25">
      <c r="A145" s="1">
        <v>42401</v>
      </c>
      <c r="B145" s="2">
        <v>98.663084110566999</v>
      </c>
      <c r="C145" s="2">
        <v>1320.291084</v>
      </c>
      <c r="D145" s="3">
        <f t="shared" si="12"/>
        <v>83.008915518257837</v>
      </c>
      <c r="F145" s="5">
        <f t="shared" si="13"/>
        <v>-1.2307296355775837E-3</v>
      </c>
      <c r="G145" s="5">
        <f t="shared" si="14"/>
        <v>-1.6493973758354961E-2</v>
      </c>
      <c r="H145" s="7">
        <f t="shared" si="15"/>
        <v>2.1917808219178083E-5</v>
      </c>
      <c r="J145">
        <f t="shared" si="16"/>
        <v>-1.2526474437967617E-3</v>
      </c>
      <c r="K145">
        <f t="shared" si="17"/>
        <v>-1.651589156657414E-2</v>
      </c>
    </row>
    <row r="146" spans="1:11" x14ac:dyDescent="0.25">
      <c r="A146" s="1">
        <v>42402</v>
      </c>
      <c r="B146" s="2">
        <v>98.777033798795003</v>
      </c>
      <c r="C146" s="2">
        <v>1305.4903119999999</v>
      </c>
      <c r="D146" s="3">
        <f t="shared" si="12"/>
        <v>82.078366151196434</v>
      </c>
      <c r="F146" s="5">
        <f t="shared" si="13"/>
        <v>1.1549374242174131E-3</v>
      </c>
      <c r="G146" s="5">
        <f t="shared" si="14"/>
        <v>-1.1210234000186623E-2</v>
      </c>
      <c r="H146" s="7">
        <f t="shared" si="15"/>
        <v>2.1917808219178083E-5</v>
      </c>
      <c r="J146">
        <f t="shared" si="16"/>
        <v>1.1330196159982351E-3</v>
      </c>
      <c r="K146">
        <f t="shared" si="17"/>
        <v>-1.1232151808405802E-2</v>
      </c>
    </row>
    <row r="147" spans="1:11" x14ac:dyDescent="0.25">
      <c r="A147" s="1">
        <v>42403</v>
      </c>
      <c r="B147" s="2">
        <v>98.416449091125003</v>
      </c>
      <c r="C147" s="2">
        <v>1333.7230970000001</v>
      </c>
      <c r="D147" s="3">
        <f t="shared" si="12"/>
        <v>83.853408710606885</v>
      </c>
      <c r="F147" s="5">
        <f t="shared" si="13"/>
        <v>-3.6504913521142705E-3</v>
      </c>
      <c r="G147" s="5">
        <f t="shared" si="14"/>
        <v>2.1626192657644289E-2</v>
      </c>
      <c r="H147" s="7">
        <f t="shared" si="15"/>
        <v>2.1917808219178083E-5</v>
      </c>
      <c r="J147">
        <f t="shared" si="16"/>
        <v>-3.6724091603334485E-3</v>
      </c>
      <c r="K147">
        <f t="shared" si="17"/>
        <v>2.160427484942511E-2</v>
      </c>
    </row>
    <row r="148" spans="1:11" x14ac:dyDescent="0.25">
      <c r="A148" s="1">
        <v>42404</v>
      </c>
      <c r="B148" s="2">
        <v>98.599577050823996</v>
      </c>
      <c r="C148" s="2">
        <v>1330.110797</v>
      </c>
      <c r="D148" s="3">
        <f t="shared" si="12"/>
        <v>83.626297349210603</v>
      </c>
      <c r="F148" s="5">
        <f t="shared" si="13"/>
        <v>1.8607454484507215E-3</v>
      </c>
      <c r="G148" s="5">
        <f t="shared" si="14"/>
        <v>-2.7084332633402724E-3</v>
      </c>
      <c r="H148" s="7">
        <f t="shared" si="15"/>
        <v>2.1917808219178083E-5</v>
      </c>
      <c r="J148">
        <f t="shared" si="16"/>
        <v>1.8388276402315435E-3</v>
      </c>
      <c r="K148">
        <f t="shared" si="17"/>
        <v>-2.7303510715594504E-3</v>
      </c>
    </row>
    <row r="149" spans="1:11" x14ac:dyDescent="0.25">
      <c r="A149" s="1">
        <v>42407</v>
      </c>
      <c r="B149" s="2">
        <v>99.342312217539003</v>
      </c>
      <c r="C149" s="2">
        <v>1273.951542</v>
      </c>
      <c r="D149" s="3">
        <f t="shared" si="12"/>
        <v>80.095470768347852</v>
      </c>
      <c r="F149" s="5">
        <f t="shared" si="13"/>
        <v>7.5328433339238209E-3</v>
      </c>
      <c r="G149" s="5">
        <f t="shared" si="14"/>
        <v>-4.2221486455612939E-2</v>
      </c>
      <c r="H149" s="7">
        <f t="shared" si="15"/>
        <v>2.1917808219178083E-5</v>
      </c>
      <c r="J149">
        <f t="shared" si="16"/>
        <v>7.5109255257046429E-3</v>
      </c>
      <c r="K149">
        <f t="shared" si="17"/>
        <v>-4.2243404263832114E-2</v>
      </c>
    </row>
    <row r="150" spans="1:11" x14ac:dyDescent="0.25">
      <c r="A150" s="1">
        <v>42408</v>
      </c>
      <c r="B150" s="2">
        <v>99.567688853562004</v>
      </c>
      <c r="C150" s="2">
        <v>1271.445219</v>
      </c>
      <c r="D150" s="3">
        <f t="shared" si="12"/>
        <v>79.93789403645161</v>
      </c>
      <c r="F150" s="5">
        <f t="shared" si="13"/>
        <v>2.2686872390233108E-3</v>
      </c>
      <c r="G150" s="5">
        <f t="shared" si="14"/>
        <v>-1.9673613299806859E-3</v>
      </c>
      <c r="H150" s="7">
        <f t="shared" si="15"/>
        <v>2.1917808219178083E-5</v>
      </c>
      <c r="J150">
        <f t="shared" si="16"/>
        <v>2.2467694308041328E-3</v>
      </c>
      <c r="K150">
        <f t="shared" si="17"/>
        <v>-1.9892791381998639E-3</v>
      </c>
    </row>
    <row r="151" spans="1:11" x14ac:dyDescent="0.25">
      <c r="A151" s="1">
        <v>42409</v>
      </c>
      <c r="B151" s="2">
        <v>99.096149115933002</v>
      </c>
      <c r="C151" s="2">
        <v>1297.8180829999999</v>
      </c>
      <c r="D151" s="3">
        <f t="shared" si="12"/>
        <v>81.596000242181688</v>
      </c>
      <c r="F151" s="5">
        <f t="shared" si="13"/>
        <v>-4.7358710748274255E-3</v>
      </c>
      <c r="G151" s="5">
        <f t="shared" si="14"/>
        <v>2.0742430429478015E-2</v>
      </c>
      <c r="H151" s="7">
        <f t="shared" si="15"/>
        <v>2.1917808219178083E-5</v>
      </c>
      <c r="J151">
        <f t="shared" si="16"/>
        <v>-4.7577888830466035E-3</v>
      </c>
      <c r="K151">
        <f t="shared" si="17"/>
        <v>2.0720512621258836E-2</v>
      </c>
    </row>
    <row r="152" spans="1:11" x14ac:dyDescent="0.25">
      <c r="A152" s="1">
        <v>42410</v>
      </c>
      <c r="B152" s="2">
        <v>99.084277133781995</v>
      </c>
      <c r="C152" s="2">
        <v>1247.063392</v>
      </c>
      <c r="D152" s="3">
        <f t="shared" si="12"/>
        <v>78.40496766729666</v>
      </c>
      <c r="F152" s="5">
        <f t="shared" si="13"/>
        <v>-1.19802658901688E-4</v>
      </c>
      <c r="G152" s="5">
        <f t="shared" si="14"/>
        <v>-3.9107708287340816E-2</v>
      </c>
      <c r="H152" s="7">
        <f t="shared" si="15"/>
        <v>2.1917808219178083E-5</v>
      </c>
      <c r="J152">
        <f t="shared" si="16"/>
        <v>-1.417204671208661E-4</v>
      </c>
      <c r="K152">
        <f t="shared" si="17"/>
        <v>-3.9129626095559991E-2</v>
      </c>
    </row>
    <row r="153" spans="1:11" x14ac:dyDescent="0.25">
      <c r="A153" s="1">
        <v>42411</v>
      </c>
      <c r="B153" s="2">
        <v>99.696724340407002</v>
      </c>
      <c r="C153" s="2">
        <v>1286.6653349999999</v>
      </c>
      <c r="D153" s="3">
        <f t="shared" si="12"/>
        <v>80.894808264331132</v>
      </c>
      <c r="F153" s="5">
        <f t="shared" si="13"/>
        <v>6.1810735703111607E-3</v>
      </c>
      <c r="G153" s="5">
        <f t="shared" si="14"/>
        <v>3.1756158711777734E-2</v>
      </c>
      <c r="H153" s="7">
        <f t="shared" si="15"/>
        <v>2.1917808219178083E-5</v>
      </c>
      <c r="J153">
        <f t="shared" si="16"/>
        <v>6.1591557620919828E-3</v>
      </c>
      <c r="K153">
        <f t="shared" si="17"/>
        <v>3.1734240903558558E-2</v>
      </c>
    </row>
    <row r="154" spans="1:11" x14ac:dyDescent="0.25">
      <c r="A154" s="1">
        <v>42414</v>
      </c>
      <c r="B154" s="2">
        <v>99.391710540272996</v>
      </c>
      <c r="C154" s="2">
        <v>1336.1733320000001</v>
      </c>
      <c r="D154" s="3">
        <f t="shared" si="12"/>
        <v>84.007459095843657</v>
      </c>
      <c r="F154" s="5">
        <f t="shared" si="13"/>
        <v>-3.0594164668094723E-3</v>
      </c>
      <c r="G154" s="5">
        <f t="shared" si="14"/>
        <v>3.8477757699130179E-2</v>
      </c>
      <c r="H154" s="7">
        <f t="shared" si="15"/>
        <v>2.1917808219178083E-5</v>
      </c>
      <c r="J154">
        <f t="shared" si="16"/>
        <v>-3.0813342750286503E-3</v>
      </c>
      <c r="K154">
        <f t="shared" si="17"/>
        <v>3.8455839890911003E-2</v>
      </c>
    </row>
    <row r="155" spans="1:11" x14ac:dyDescent="0.25">
      <c r="A155" s="1">
        <v>42415</v>
      </c>
      <c r="B155" s="2">
        <v>100.35137990144</v>
      </c>
      <c r="C155" s="2">
        <v>1328.144857</v>
      </c>
      <c r="D155" s="3">
        <f t="shared" si="12"/>
        <v>83.502695403130986</v>
      </c>
      <c r="F155" s="5">
        <f t="shared" si="13"/>
        <v>9.6554265536877848E-3</v>
      </c>
      <c r="G155" s="5">
        <f t="shared" si="14"/>
        <v>-6.0085580274102275E-3</v>
      </c>
      <c r="H155" s="7">
        <f t="shared" si="15"/>
        <v>2.1917808219178083E-5</v>
      </c>
      <c r="J155">
        <f t="shared" si="16"/>
        <v>9.6335087454686059E-3</v>
      </c>
      <c r="K155">
        <f t="shared" si="17"/>
        <v>-6.0304758356294055E-3</v>
      </c>
    </row>
    <row r="156" spans="1:11" x14ac:dyDescent="0.25">
      <c r="A156" s="1">
        <v>42416</v>
      </c>
      <c r="B156" s="2">
        <v>99.840575818272001</v>
      </c>
      <c r="C156" s="2">
        <v>1374.246975</v>
      </c>
      <c r="D156" s="3">
        <f t="shared" si="12"/>
        <v>86.401212907832075</v>
      </c>
      <c r="F156" s="5">
        <f t="shared" si="13"/>
        <v>-5.0901550498825519E-3</v>
      </c>
      <c r="G156" s="5">
        <f t="shared" si="14"/>
        <v>3.471166398530881E-2</v>
      </c>
      <c r="H156" s="7">
        <f t="shared" si="15"/>
        <v>2.1917808219178083E-5</v>
      </c>
      <c r="J156">
        <f t="shared" si="16"/>
        <v>-5.1120728581017299E-3</v>
      </c>
      <c r="K156">
        <f t="shared" si="17"/>
        <v>3.4689746177089635E-2</v>
      </c>
    </row>
    <row r="157" spans="1:11" x14ac:dyDescent="0.25">
      <c r="A157" s="1">
        <v>42417</v>
      </c>
      <c r="B157" s="2">
        <v>100.32508387225</v>
      </c>
      <c r="C157" s="2">
        <v>1362.983845</v>
      </c>
      <c r="D157" s="3">
        <f t="shared" si="12"/>
        <v>85.693081028452383</v>
      </c>
      <c r="F157" s="5">
        <f t="shared" si="13"/>
        <v>4.8528171037384334E-3</v>
      </c>
      <c r="G157" s="5">
        <f t="shared" si="14"/>
        <v>-8.195855770393853E-3</v>
      </c>
      <c r="H157" s="7">
        <f t="shared" si="15"/>
        <v>2.1917808219178083E-5</v>
      </c>
      <c r="J157">
        <f t="shared" si="16"/>
        <v>4.8308992955192554E-3</v>
      </c>
      <c r="K157">
        <f t="shared" si="17"/>
        <v>-8.2177735786130319E-3</v>
      </c>
    </row>
    <row r="158" spans="1:11" x14ac:dyDescent="0.25">
      <c r="A158" s="1">
        <v>42418</v>
      </c>
      <c r="B158" s="2">
        <v>100.98137726122</v>
      </c>
      <c r="C158" s="2">
        <v>1355.9458380000001</v>
      </c>
      <c r="D158" s="3">
        <f t="shared" si="12"/>
        <v>85.250589720619004</v>
      </c>
      <c r="F158" s="5">
        <f t="shared" si="13"/>
        <v>6.5416679821139962E-3</v>
      </c>
      <c r="G158" s="5">
        <f t="shared" si="14"/>
        <v>-5.1636760228804326E-3</v>
      </c>
      <c r="H158" s="7">
        <f t="shared" si="15"/>
        <v>2.1917808219178083E-5</v>
      </c>
      <c r="J158">
        <f t="shared" si="16"/>
        <v>6.5197501738948182E-3</v>
      </c>
      <c r="K158">
        <f t="shared" si="17"/>
        <v>-5.1855938310996106E-3</v>
      </c>
    </row>
    <row r="159" spans="1:11" x14ac:dyDescent="0.25">
      <c r="A159" s="1">
        <v>42421</v>
      </c>
      <c r="B159" s="2">
        <v>100.74956513988</v>
      </c>
      <c r="C159" s="2">
        <v>1385.7428749999999</v>
      </c>
      <c r="D159" s="3">
        <f t="shared" si="12"/>
        <v>87.123979427632577</v>
      </c>
      <c r="F159" s="5">
        <f t="shared" si="13"/>
        <v>-2.2955927877706035E-3</v>
      </c>
      <c r="G159" s="5">
        <f t="shared" si="14"/>
        <v>2.1975093816394616E-2</v>
      </c>
      <c r="H159" s="7">
        <f t="shared" si="15"/>
        <v>2.1917808219178083E-5</v>
      </c>
      <c r="J159">
        <f t="shared" si="16"/>
        <v>-2.3175105959897815E-3</v>
      </c>
      <c r="K159">
        <f t="shared" si="17"/>
        <v>2.1953176008175437E-2</v>
      </c>
    </row>
    <row r="160" spans="1:11" x14ac:dyDescent="0.25">
      <c r="A160" s="1">
        <v>42422</v>
      </c>
      <c r="B160" s="2">
        <v>100.82258178129</v>
      </c>
      <c r="C160" s="2">
        <v>1366.5264589999999</v>
      </c>
      <c r="D160" s="3">
        <f t="shared" si="12"/>
        <v>85.91581111411567</v>
      </c>
      <c r="F160" s="5">
        <f t="shared" si="13"/>
        <v>7.2473406022762323E-4</v>
      </c>
      <c r="G160" s="5">
        <f t="shared" si="14"/>
        <v>-1.3867230600049076E-2</v>
      </c>
      <c r="H160" s="7">
        <f t="shared" si="15"/>
        <v>2.1917808219178083E-5</v>
      </c>
      <c r="J160">
        <f t="shared" si="16"/>
        <v>7.0281625200844513E-4</v>
      </c>
      <c r="K160">
        <f t="shared" si="17"/>
        <v>-1.3889148408268255E-2</v>
      </c>
    </row>
    <row r="161" spans="1:11" x14ac:dyDescent="0.25">
      <c r="A161" s="1">
        <v>42423</v>
      </c>
      <c r="B161" s="2">
        <v>101.21635405697</v>
      </c>
      <c r="C161" s="2">
        <v>1327.84709</v>
      </c>
      <c r="D161" s="3">
        <f t="shared" si="12"/>
        <v>83.483974292273956</v>
      </c>
      <c r="F161" s="5">
        <f t="shared" si="13"/>
        <v>3.9055960353623952E-3</v>
      </c>
      <c r="G161" s="5">
        <f t="shared" si="14"/>
        <v>-2.8304881142444057E-2</v>
      </c>
      <c r="H161" s="7">
        <f t="shared" si="15"/>
        <v>2.1917808219178083E-5</v>
      </c>
      <c r="J161">
        <f t="shared" si="16"/>
        <v>3.8836782271432172E-3</v>
      </c>
      <c r="K161">
        <f t="shared" si="17"/>
        <v>-2.8326798950663236E-2</v>
      </c>
    </row>
    <row r="162" spans="1:11" x14ac:dyDescent="0.25">
      <c r="A162" s="1">
        <v>42424</v>
      </c>
      <c r="B162" s="2">
        <v>100.95885772774</v>
      </c>
      <c r="C162" s="2">
        <v>1360.967175</v>
      </c>
      <c r="D162" s="3">
        <f t="shared" si="12"/>
        <v>85.566289602162485</v>
      </c>
      <c r="F162" s="5">
        <f t="shared" si="13"/>
        <v>-2.5440190138154507E-3</v>
      </c>
      <c r="G162" s="5">
        <f t="shared" si="14"/>
        <v>2.4942695020704543E-2</v>
      </c>
      <c r="H162" s="7">
        <f t="shared" si="15"/>
        <v>2.1917808219178083E-5</v>
      </c>
      <c r="J162">
        <f t="shared" si="16"/>
        <v>-2.5659368220346287E-3</v>
      </c>
      <c r="K162">
        <f t="shared" si="17"/>
        <v>2.4920777212485364E-2</v>
      </c>
    </row>
    <row r="163" spans="1:11" x14ac:dyDescent="0.25">
      <c r="A163" s="1">
        <v>42425</v>
      </c>
      <c r="B163" s="2">
        <v>101.13428475775</v>
      </c>
      <c r="C163" s="2">
        <v>1370.7990460000001</v>
      </c>
      <c r="D163" s="3">
        <f t="shared" si="12"/>
        <v>86.184435826972873</v>
      </c>
      <c r="F163" s="5">
        <f t="shared" si="13"/>
        <v>1.7376091009575444E-3</v>
      </c>
      <c r="G163" s="5">
        <f t="shared" si="14"/>
        <v>7.2241793781691261E-3</v>
      </c>
      <c r="H163" s="7">
        <f t="shared" si="15"/>
        <v>2.1917808219178083E-5</v>
      </c>
      <c r="J163">
        <f t="shared" si="16"/>
        <v>1.7156912927383664E-3</v>
      </c>
      <c r="K163">
        <f t="shared" si="17"/>
        <v>7.2022615699499481E-3</v>
      </c>
    </row>
    <row r="164" spans="1:11" x14ac:dyDescent="0.25">
      <c r="A164" s="1">
        <v>42428</v>
      </c>
      <c r="B164" s="2">
        <v>101.27054075752</v>
      </c>
      <c r="C164" s="2">
        <v>1372.5382059999999</v>
      </c>
      <c r="D164" s="3">
        <f t="shared" si="12"/>
        <v>86.293779733981125</v>
      </c>
      <c r="F164" s="5">
        <f t="shared" si="13"/>
        <v>1.3472780283795794E-3</v>
      </c>
      <c r="G164" s="5">
        <f t="shared" si="14"/>
        <v>1.2687198791644448E-3</v>
      </c>
      <c r="H164" s="7">
        <f t="shared" si="15"/>
        <v>2.1917808219178083E-5</v>
      </c>
      <c r="J164">
        <f t="shared" si="16"/>
        <v>1.3253602201604014E-3</v>
      </c>
      <c r="K164">
        <f t="shared" si="17"/>
        <v>1.2468020709452668E-3</v>
      </c>
    </row>
    <row r="165" spans="1:11" x14ac:dyDescent="0.25">
      <c r="A165" s="1">
        <v>42429</v>
      </c>
      <c r="B165" s="2">
        <v>101.66479810943</v>
      </c>
      <c r="C165" s="2">
        <v>1391.450552</v>
      </c>
      <c r="D165" s="3">
        <f t="shared" si="12"/>
        <v>87.482830656456386</v>
      </c>
      <c r="F165" s="5">
        <f t="shared" si="13"/>
        <v>3.89310997019361E-3</v>
      </c>
      <c r="G165" s="5">
        <f t="shared" si="14"/>
        <v>1.3779103501327286E-2</v>
      </c>
      <c r="H165" s="7">
        <f t="shared" si="15"/>
        <v>2.1917808219178083E-5</v>
      </c>
      <c r="J165">
        <f t="shared" si="16"/>
        <v>3.871192161974432E-3</v>
      </c>
      <c r="K165">
        <f t="shared" si="17"/>
        <v>1.3757185693108107E-2</v>
      </c>
    </row>
    <row r="166" spans="1:11" x14ac:dyDescent="0.25">
      <c r="A166" s="1">
        <v>42430</v>
      </c>
      <c r="B166" s="2">
        <v>101.85740496944</v>
      </c>
      <c r="C166" s="2">
        <v>1383.709582</v>
      </c>
      <c r="D166" s="3">
        <f t="shared" si="12"/>
        <v>86.996142885444087</v>
      </c>
      <c r="F166" s="5">
        <f t="shared" si="13"/>
        <v>1.8945285250326679E-3</v>
      </c>
      <c r="G166" s="5">
        <f t="shared" si="14"/>
        <v>-5.5632375788514984E-3</v>
      </c>
      <c r="H166" s="7">
        <f t="shared" si="15"/>
        <v>2.1917808219178083E-5</v>
      </c>
      <c r="J166">
        <f t="shared" si="16"/>
        <v>1.8726107168134899E-3</v>
      </c>
      <c r="K166">
        <f t="shared" si="17"/>
        <v>-5.5851553870706764E-3</v>
      </c>
    </row>
    <row r="167" spans="1:11" x14ac:dyDescent="0.25">
      <c r="A167" s="1">
        <v>42431</v>
      </c>
      <c r="B167" s="2">
        <v>102.08050162934001</v>
      </c>
      <c r="C167" s="2">
        <v>1389.447895</v>
      </c>
      <c r="D167" s="3">
        <f t="shared" si="12"/>
        <v>87.356920250986249</v>
      </c>
      <c r="F167" s="5">
        <f t="shared" si="13"/>
        <v>2.1902841523102172E-3</v>
      </c>
      <c r="G167" s="5">
        <f t="shared" si="14"/>
        <v>4.1470501286158343E-3</v>
      </c>
      <c r="H167" s="7">
        <f t="shared" si="15"/>
        <v>2.1917808219178083E-5</v>
      </c>
      <c r="J167">
        <f t="shared" si="16"/>
        <v>2.1683663440910392E-3</v>
      </c>
      <c r="K167">
        <f t="shared" si="17"/>
        <v>4.1251323203966564E-3</v>
      </c>
    </row>
    <row r="168" spans="1:11" x14ac:dyDescent="0.25">
      <c r="A168" s="1">
        <v>42432</v>
      </c>
      <c r="B168" s="2">
        <v>102.25240953351999</v>
      </c>
      <c r="C168" s="2">
        <v>1403.7653250000001</v>
      </c>
      <c r="D168" s="3">
        <f t="shared" si="12"/>
        <v>88.257081095599347</v>
      </c>
      <c r="F168" s="5">
        <f t="shared" si="13"/>
        <v>1.68404250994177E-3</v>
      </c>
      <c r="G168" s="5">
        <f t="shared" si="14"/>
        <v>1.0304402238847581E-2</v>
      </c>
      <c r="H168" s="7">
        <f t="shared" si="15"/>
        <v>2.1917808219178083E-5</v>
      </c>
      <c r="J168">
        <f t="shared" si="16"/>
        <v>1.662124701722592E-3</v>
      </c>
      <c r="K168">
        <f t="shared" si="17"/>
        <v>1.0282484430628402E-2</v>
      </c>
    </row>
    <row r="169" spans="1:11" x14ac:dyDescent="0.25">
      <c r="A169" s="1">
        <v>42435</v>
      </c>
      <c r="B169" s="2">
        <v>101.8639549638</v>
      </c>
      <c r="C169" s="2">
        <v>1397.0364259999999</v>
      </c>
      <c r="D169" s="3">
        <f t="shared" si="12"/>
        <v>87.834023926319915</v>
      </c>
      <c r="F169" s="5">
        <f t="shared" si="13"/>
        <v>-3.7989771731751234E-3</v>
      </c>
      <c r="G169" s="5">
        <f t="shared" si="14"/>
        <v>-4.7934643206835039E-3</v>
      </c>
      <c r="H169" s="7">
        <f t="shared" si="15"/>
        <v>2.1917808219178083E-5</v>
      </c>
      <c r="J169">
        <f t="shared" si="16"/>
        <v>-3.8208949813943014E-3</v>
      </c>
      <c r="K169">
        <f t="shared" si="17"/>
        <v>-4.8153821289026819E-3</v>
      </c>
    </row>
    <row r="170" spans="1:11" x14ac:dyDescent="0.25">
      <c r="A170" s="1">
        <v>42436</v>
      </c>
      <c r="B170" s="2">
        <v>102.14440357465</v>
      </c>
      <c r="C170" s="2">
        <v>1390.5756490000001</v>
      </c>
      <c r="D170" s="3">
        <f t="shared" si="12"/>
        <v>87.427824037011803</v>
      </c>
      <c r="F170" s="5">
        <f t="shared" si="13"/>
        <v>2.7531682914694036E-3</v>
      </c>
      <c r="G170" s="5">
        <f t="shared" si="14"/>
        <v>-4.6246303101045846E-3</v>
      </c>
      <c r="H170" s="7">
        <f t="shared" si="15"/>
        <v>2.1917808219178083E-5</v>
      </c>
      <c r="J170">
        <f t="shared" si="16"/>
        <v>2.7312504832502256E-3</v>
      </c>
      <c r="K170">
        <f t="shared" si="17"/>
        <v>-4.6465481183237626E-3</v>
      </c>
    </row>
    <row r="171" spans="1:11" x14ac:dyDescent="0.25">
      <c r="A171" s="1">
        <v>42437</v>
      </c>
      <c r="B171" s="2">
        <v>102.19272372147</v>
      </c>
      <c r="C171" s="2">
        <v>1398.467316</v>
      </c>
      <c r="D171" s="3">
        <f t="shared" si="12"/>
        <v>87.923986381240141</v>
      </c>
      <c r="F171" s="5">
        <f t="shared" si="13"/>
        <v>4.7305721242662022E-4</v>
      </c>
      <c r="G171" s="5">
        <f t="shared" si="14"/>
        <v>5.6751080070149207E-3</v>
      </c>
      <c r="H171" s="7">
        <f t="shared" si="15"/>
        <v>2.1917808219178083E-5</v>
      </c>
      <c r="J171">
        <f t="shared" si="16"/>
        <v>4.5113940420744213E-4</v>
      </c>
      <c r="K171">
        <f t="shared" si="17"/>
        <v>5.6531901987957427E-3</v>
      </c>
    </row>
    <row r="172" spans="1:11" x14ac:dyDescent="0.25">
      <c r="A172" s="1">
        <v>42438</v>
      </c>
      <c r="B172" s="2">
        <v>101.42649686759999</v>
      </c>
      <c r="C172" s="2">
        <v>1385.057176</v>
      </c>
      <c r="D172" s="3">
        <f t="shared" si="12"/>
        <v>87.080868381097673</v>
      </c>
      <c r="F172" s="5">
        <f t="shared" si="13"/>
        <v>-7.497861158475316E-3</v>
      </c>
      <c r="G172" s="5">
        <f t="shared" si="14"/>
        <v>-9.5891694046569744E-3</v>
      </c>
      <c r="H172" s="7">
        <f t="shared" si="15"/>
        <v>2.1917808219178083E-5</v>
      </c>
      <c r="J172">
        <f t="shared" si="16"/>
        <v>-7.519778966694494E-3</v>
      </c>
      <c r="K172">
        <f t="shared" si="17"/>
        <v>-9.6110872128761533E-3</v>
      </c>
    </row>
    <row r="173" spans="1:11" x14ac:dyDescent="0.25">
      <c r="A173" s="1">
        <v>42439</v>
      </c>
      <c r="B173" s="2">
        <v>101.49207729562001</v>
      </c>
      <c r="C173" s="2">
        <v>1418.3942709999999</v>
      </c>
      <c r="D173" s="3">
        <f t="shared" si="12"/>
        <v>89.176827473766309</v>
      </c>
      <c r="F173" s="5">
        <f t="shared" si="13"/>
        <v>6.4658082498521329E-4</v>
      </c>
      <c r="G173" s="5">
        <f t="shared" si="14"/>
        <v>2.4069111064625004E-2</v>
      </c>
      <c r="H173" s="7">
        <f t="shared" si="15"/>
        <v>2.1917808219178083E-5</v>
      </c>
      <c r="J173">
        <f t="shared" si="16"/>
        <v>6.2466301676603519E-4</v>
      </c>
      <c r="K173">
        <f t="shared" si="17"/>
        <v>2.4047193256405825E-2</v>
      </c>
    </row>
    <row r="174" spans="1:11" x14ac:dyDescent="0.25">
      <c r="A174" s="1">
        <v>42442</v>
      </c>
      <c r="B174" s="2">
        <v>100.92646437230999</v>
      </c>
      <c r="C174" s="2">
        <v>1424.1948640000001</v>
      </c>
      <c r="D174" s="3">
        <f t="shared" si="12"/>
        <v>89.541520487396326</v>
      </c>
      <c r="F174" s="5">
        <f t="shared" si="13"/>
        <v>-5.5729761216979515E-3</v>
      </c>
      <c r="G174" s="5">
        <f t="shared" si="14"/>
        <v>4.0895490898384792E-3</v>
      </c>
      <c r="H174" s="7">
        <f t="shared" si="15"/>
        <v>2.1917808219178083E-5</v>
      </c>
      <c r="J174">
        <f t="shared" si="16"/>
        <v>-5.5948939299171295E-3</v>
      </c>
      <c r="K174">
        <f t="shared" si="17"/>
        <v>4.0676312816193012E-3</v>
      </c>
    </row>
    <row r="175" spans="1:11" x14ac:dyDescent="0.25">
      <c r="A175" s="1">
        <v>42443</v>
      </c>
      <c r="B175" s="2">
        <v>100.94980990259999</v>
      </c>
      <c r="C175" s="2">
        <v>1403.9545029999999</v>
      </c>
      <c r="D175" s="3">
        <f t="shared" si="12"/>
        <v>88.268975033845393</v>
      </c>
      <c r="F175" s="5">
        <f t="shared" si="13"/>
        <v>2.3131227706423284E-4</v>
      </c>
      <c r="G175" s="5">
        <f t="shared" si="14"/>
        <v>-1.4211791877379022E-2</v>
      </c>
      <c r="H175" s="7">
        <f t="shared" si="15"/>
        <v>2.1917808219178083E-5</v>
      </c>
      <c r="J175">
        <f t="shared" si="16"/>
        <v>2.0939446884505475E-4</v>
      </c>
      <c r="K175">
        <f t="shared" si="17"/>
        <v>-1.42337096855982E-2</v>
      </c>
    </row>
    <row r="176" spans="1:11" x14ac:dyDescent="0.25">
      <c r="A176" s="1">
        <v>42444</v>
      </c>
      <c r="B176" s="2">
        <v>100.47025296312999</v>
      </c>
      <c r="C176" s="2">
        <v>1393.0957639999999</v>
      </c>
      <c r="D176" s="3">
        <f t="shared" si="12"/>
        <v>87.586267895087019</v>
      </c>
      <c r="F176" s="5">
        <f t="shared" si="13"/>
        <v>-4.7504491581776605E-3</v>
      </c>
      <c r="G176" s="5">
        <f t="shared" si="14"/>
        <v>-7.734395222065123E-3</v>
      </c>
      <c r="H176" s="7">
        <f t="shared" si="15"/>
        <v>2.1917808219178083E-5</v>
      </c>
      <c r="J176">
        <f t="shared" si="16"/>
        <v>-4.7723669663968385E-3</v>
      </c>
      <c r="K176">
        <f t="shared" si="17"/>
        <v>-7.756313030284301E-3</v>
      </c>
    </row>
    <row r="177" spans="1:11" x14ac:dyDescent="0.25">
      <c r="A177" s="1">
        <v>42445</v>
      </c>
      <c r="B177" s="2">
        <v>100.5468778355</v>
      </c>
      <c r="C177" s="2">
        <v>1390.8555699999999</v>
      </c>
      <c r="D177" s="3">
        <f t="shared" si="12"/>
        <v>87.445423139908399</v>
      </c>
      <c r="F177" s="5">
        <f t="shared" si="13"/>
        <v>7.6266228172157434E-4</v>
      </c>
      <c r="G177" s="5">
        <f t="shared" si="14"/>
        <v>-1.6080689195175633E-3</v>
      </c>
      <c r="H177" s="7">
        <f t="shared" si="15"/>
        <v>2.1917808219178083E-5</v>
      </c>
      <c r="J177">
        <f t="shared" si="16"/>
        <v>7.4074447350239625E-4</v>
      </c>
      <c r="K177">
        <f t="shared" si="17"/>
        <v>-1.6299867277367412E-3</v>
      </c>
    </row>
    <row r="178" spans="1:11" x14ac:dyDescent="0.25">
      <c r="A178" s="1">
        <v>42446</v>
      </c>
      <c r="B178" s="2">
        <v>100.90676064207</v>
      </c>
      <c r="C178" s="2">
        <v>1391.378494</v>
      </c>
      <c r="D178" s="3">
        <f t="shared" si="12"/>
        <v>87.478300249103867</v>
      </c>
      <c r="F178" s="5">
        <f t="shared" si="13"/>
        <v>3.5792539193388612E-3</v>
      </c>
      <c r="G178" s="5">
        <f t="shared" si="14"/>
        <v>3.7597289846572838E-4</v>
      </c>
      <c r="H178" s="7">
        <f t="shared" si="15"/>
        <v>2.1917808219178083E-5</v>
      </c>
      <c r="J178">
        <f t="shared" si="16"/>
        <v>3.5573361111196833E-3</v>
      </c>
      <c r="K178">
        <f t="shared" si="17"/>
        <v>3.5405509024655029E-4</v>
      </c>
    </row>
    <row r="179" spans="1:11" x14ac:dyDescent="0.25">
      <c r="A179" s="1">
        <v>42449</v>
      </c>
      <c r="B179" s="2">
        <v>101.22381274176</v>
      </c>
      <c r="C179" s="2">
        <v>1377.561042</v>
      </c>
      <c r="D179" s="3">
        <f t="shared" si="12"/>
        <v>86.60957386016949</v>
      </c>
      <c r="F179" s="5">
        <f t="shared" si="13"/>
        <v>3.1420303027527487E-3</v>
      </c>
      <c r="G179" s="5">
        <f t="shared" si="14"/>
        <v>-9.9307643891181213E-3</v>
      </c>
      <c r="H179" s="7">
        <f t="shared" si="15"/>
        <v>2.1917808219178083E-5</v>
      </c>
      <c r="J179">
        <f t="shared" si="16"/>
        <v>3.1201124945335708E-3</v>
      </c>
      <c r="K179">
        <f t="shared" si="17"/>
        <v>-9.9526821973373002E-3</v>
      </c>
    </row>
    <row r="180" spans="1:11" x14ac:dyDescent="0.25">
      <c r="A180" s="1">
        <v>42450</v>
      </c>
      <c r="B180" s="2">
        <v>100.95669060586</v>
      </c>
      <c r="C180" s="2">
        <v>1382.438187</v>
      </c>
      <c r="D180" s="3">
        <f t="shared" si="12"/>
        <v>86.916208148760418</v>
      </c>
      <c r="F180" s="5">
        <f t="shared" si="13"/>
        <v>-2.6389258482237971E-3</v>
      </c>
      <c r="G180" s="5">
        <f t="shared" si="14"/>
        <v>3.5404202436787025E-3</v>
      </c>
      <c r="H180" s="7">
        <f t="shared" si="15"/>
        <v>2.1917808219178083E-5</v>
      </c>
      <c r="J180">
        <f t="shared" si="16"/>
        <v>-2.660843656442975E-3</v>
      </c>
      <c r="K180">
        <f t="shared" si="17"/>
        <v>3.5185024354595245E-3</v>
      </c>
    </row>
    <row r="181" spans="1:11" x14ac:dyDescent="0.25">
      <c r="A181" s="1">
        <v>42451</v>
      </c>
      <c r="B181" s="2">
        <v>101.00842317659</v>
      </c>
      <c r="C181" s="2">
        <v>1368.2058469999999</v>
      </c>
      <c r="D181" s="3">
        <f t="shared" si="12"/>
        <v>86.021397055203778</v>
      </c>
      <c r="F181" s="5">
        <f t="shared" si="13"/>
        <v>5.1242340076263588E-4</v>
      </c>
      <c r="G181" s="5">
        <f t="shared" si="14"/>
        <v>-1.0295100449218149E-2</v>
      </c>
      <c r="H181" s="7">
        <f t="shared" si="15"/>
        <v>2.1917808219178083E-5</v>
      </c>
      <c r="J181">
        <f t="shared" si="16"/>
        <v>4.9050559254345779E-4</v>
      </c>
      <c r="K181">
        <f t="shared" si="17"/>
        <v>-1.0317018257437327E-2</v>
      </c>
    </row>
    <row r="182" spans="1:11" x14ac:dyDescent="0.25">
      <c r="A182" s="1">
        <v>42452</v>
      </c>
      <c r="B182" s="2">
        <v>100.71622827660001</v>
      </c>
      <c r="C182" s="2">
        <v>1345.34052</v>
      </c>
      <c r="D182" s="3">
        <f t="shared" si="12"/>
        <v>84.583815585297913</v>
      </c>
      <c r="F182" s="5">
        <f t="shared" si="13"/>
        <v>-2.8927775605323363E-3</v>
      </c>
      <c r="G182" s="5">
        <f t="shared" si="14"/>
        <v>-1.6711905631843115E-2</v>
      </c>
      <c r="H182" s="7">
        <f t="shared" si="15"/>
        <v>2.1917808219178083E-5</v>
      </c>
      <c r="J182">
        <f t="shared" si="16"/>
        <v>-2.9146953687515143E-3</v>
      </c>
      <c r="K182">
        <f t="shared" si="17"/>
        <v>-1.6733823440062294E-2</v>
      </c>
    </row>
    <row r="183" spans="1:11" x14ac:dyDescent="0.25">
      <c r="A183" s="1">
        <v>42457</v>
      </c>
      <c r="B183" s="2">
        <v>100.88567921231</v>
      </c>
      <c r="C183" s="2">
        <v>1348.6997799999999</v>
      </c>
      <c r="D183" s="3">
        <f t="shared" si="12"/>
        <v>84.795017897366122</v>
      </c>
      <c r="F183" s="5">
        <f t="shared" si="13"/>
        <v>1.6824591092174414E-3</v>
      </c>
      <c r="G183" s="5">
        <f t="shared" si="14"/>
        <v>2.4969589111907141E-3</v>
      </c>
      <c r="H183" s="7">
        <f t="shared" si="15"/>
        <v>2.1917808219178083E-5</v>
      </c>
      <c r="J183">
        <f t="shared" si="16"/>
        <v>1.6605413009982634E-3</v>
      </c>
      <c r="K183">
        <f t="shared" si="17"/>
        <v>2.4750411029715361E-3</v>
      </c>
    </row>
    <row r="184" spans="1:11" x14ac:dyDescent="0.25">
      <c r="A184" s="1">
        <v>42458</v>
      </c>
      <c r="B184" s="2">
        <v>100.95238164257</v>
      </c>
      <c r="C184" s="2">
        <v>1376.824503</v>
      </c>
      <c r="D184" s="3">
        <f t="shared" si="12"/>
        <v>86.563266417539737</v>
      </c>
      <c r="F184" s="5">
        <f t="shared" si="13"/>
        <v>6.6116847089501825E-4</v>
      </c>
      <c r="G184" s="5">
        <f t="shared" si="14"/>
        <v>2.0853212417666543E-2</v>
      </c>
      <c r="H184" s="7">
        <f t="shared" si="15"/>
        <v>2.1917808219178083E-5</v>
      </c>
      <c r="J184">
        <f t="shared" si="16"/>
        <v>6.3925066267584015E-4</v>
      </c>
      <c r="K184">
        <f t="shared" si="17"/>
        <v>2.0831294609447364E-2</v>
      </c>
    </row>
    <row r="185" spans="1:11" x14ac:dyDescent="0.25">
      <c r="A185" s="1">
        <v>42459</v>
      </c>
      <c r="B185" s="2">
        <v>100.34974477864</v>
      </c>
      <c r="C185" s="2">
        <v>1365.7018499999999</v>
      </c>
      <c r="D185" s="3">
        <f t="shared" si="12"/>
        <v>85.863966562829887</v>
      </c>
      <c r="F185" s="5">
        <f t="shared" si="13"/>
        <v>-5.9695160641547399E-3</v>
      </c>
      <c r="G185" s="5">
        <f t="shared" si="14"/>
        <v>-8.0784827519881277E-3</v>
      </c>
      <c r="H185" s="7">
        <f t="shared" si="15"/>
        <v>2.1917808219178083E-5</v>
      </c>
      <c r="J185">
        <f t="shared" si="16"/>
        <v>-5.9914338723739179E-3</v>
      </c>
      <c r="K185">
        <f t="shared" si="17"/>
        <v>-8.1004005602073065E-3</v>
      </c>
    </row>
    <row r="186" spans="1:11" x14ac:dyDescent="0.25">
      <c r="A186" s="1">
        <v>42460</v>
      </c>
      <c r="B186" s="2">
        <v>100.5326071952</v>
      </c>
      <c r="C186" s="2">
        <v>1358.221237</v>
      </c>
      <c r="D186" s="3">
        <f t="shared" si="12"/>
        <v>85.393647873211464</v>
      </c>
      <c r="F186" s="5">
        <f t="shared" si="13"/>
        <v>1.8222509380903008E-3</v>
      </c>
      <c r="G186" s="5">
        <f t="shared" si="14"/>
        <v>-5.4774861731350429E-3</v>
      </c>
      <c r="H186" s="7">
        <f t="shared" si="15"/>
        <v>2.1917808219178083E-5</v>
      </c>
      <c r="J186">
        <f t="shared" si="16"/>
        <v>1.8003331298711229E-3</v>
      </c>
      <c r="K186">
        <f t="shared" si="17"/>
        <v>-5.4994039813542209E-3</v>
      </c>
    </row>
    <row r="187" spans="1:11" x14ac:dyDescent="0.25">
      <c r="A187" s="1">
        <v>42463</v>
      </c>
      <c r="B187" s="2">
        <v>100.36773894172001</v>
      </c>
      <c r="C187" s="2">
        <v>1361.857166</v>
      </c>
      <c r="D187" s="3">
        <f t="shared" si="12"/>
        <v>85.62224482948038</v>
      </c>
      <c r="F187" s="5">
        <f t="shared" si="13"/>
        <v>-1.6399480534696241E-3</v>
      </c>
      <c r="G187" s="5">
        <f t="shared" si="14"/>
        <v>2.6769784634136395E-3</v>
      </c>
      <c r="H187" s="7">
        <f t="shared" si="15"/>
        <v>2.1917808219178083E-5</v>
      </c>
      <c r="J187">
        <f t="shared" si="16"/>
        <v>-1.6618658616888021E-3</v>
      </c>
      <c r="K187">
        <f t="shared" si="17"/>
        <v>2.6550606551944615E-3</v>
      </c>
    </row>
    <row r="188" spans="1:11" x14ac:dyDescent="0.25">
      <c r="A188" s="1">
        <v>42464</v>
      </c>
      <c r="B188" s="2">
        <v>100.21405324196</v>
      </c>
      <c r="C188" s="2">
        <v>1333.8456859999999</v>
      </c>
      <c r="D188" s="3">
        <f t="shared" si="12"/>
        <v>83.861116086705806</v>
      </c>
      <c r="F188" s="5">
        <f t="shared" si="13"/>
        <v>-1.5312260830070493E-3</v>
      </c>
      <c r="G188" s="5">
        <f t="shared" si="14"/>
        <v>-2.0568588761973088E-2</v>
      </c>
      <c r="H188" s="7">
        <f t="shared" si="15"/>
        <v>2.1917808219178083E-5</v>
      </c>
      <c r="J188">
        <f t="shared" si="16"/>
        <v>-1.5531438912262273E-3</v>
      </c>
      <c r="K188">
        <f t="shared" si="17"/>
        <v>-2.0590506570192266E-2</v>
      </c>
    </row>
    <row r="189" spans="1:11" x14ac:dyDescent="0.25">
      <c r="A189" s="1">
        <v>42465</v>
      </c>
      <c r="B189" s="2">
        <v>100.52944878533</v>
      </c>
      <c r="C189" s="2">
        <v>1349.017366</v>
      </c>
      <c r="D189" s="3">
        <f t="shared" si="12"/>
        <v>84.814985062003728</v>
      </c>
      <c r="F189" s="5">
        <f t="shared" si="13"/>
        <v>3.147218710019651E-3</v>
      </c>
      <c r="G189" s="5">
        <f t="shared" si="14"/>
        <v>1.1374389226011375E-2</v>
      </c>
      <c r="H189" s="7">
        <f t="shared" si="15"/>
        <v>2.1917808219178083E-5</v>
      </c>
      <c r="J189">
        <f t="shared" si="16"/>
        <v>3.125300901800473E-3</v>
      </c>
      <c r="K189">
        <f t="shared" si="17"/>
        <v>1.1352471417792196E-2</v>
      </c>
    </row>
    <row r="190" spans="1:11" x14ac:dyDescent="0.25">
      <c r="A190" s="1">
        <v>42466</v>
      </c>
      <c r="B190" s="2">
        <v>100.32018864777</v>
      </c>
      <c r="C190" s="2">
        <v>1330.8418300000001</v>
      </c>
      <c r="D190" s="3">
        <f t="shared" si="12"/>
        <v>83.672258620382891</v>
      </c>
      <c r="F190" s="5">
        <f t="shared" si="13"/>
        <v>-2.0815804730697483E-3</v>
      </c>
      <c r="G190" s="5">
        <f t="shared" si="14"/>
        <v>-1.3473166808736222E-2</v>
      </c>
      <c r="H190" s="7">
        <f t="shared" si="15"/>
        <v>2.1917808219178083E-5</v>
      </c>
      <c r="J190">
        <f t="shared" si="16"/>
        <v>-2.1034982812889263E-3</v>
      </c>
      <c r="K190">
        <f t="shared" si="17"/>
        <v>-1.3495084616955401E-2</v>
      </c>
    </row>
    <row r="191" spans="1:11" x14ac:dyDescent="0.25">
      <c r="A191" s="1">
        <v>42467</v>
      </c>
      <c r="B191" s="2">
        <v>100.92522810714</v>
      </c>
      <c r="C191" s="2">
        <v>1364.9448829999999</v>
      </c>
      <c r="D191" s="3">
        <f t="shared" si="12"/>
        <v>85.816374777567844</v>
      </c>
      <c r="F191" s="5">
        <f t="shared" si="13"/>
        <v>6.0310837482008082E-3</v>
      </c>
      <c r="G191" s="5">
        <f t="shared" si="14"/>
        <v>2.5625173654182341E-2</v>
      </c>
      <c r="H191" s="7">
        <f t="shared" si="15"/>
        <v>2.1917808219178083E-5</v>
      </c>
      <c r="J191">
        <f t="shared" si="16"/>
        <v>6.0091659399816302E-3</v>
      </c>
      <c r="K191">
        <f t="shared" si="17"/>
        <v>2.5603255845963162E-2</v>
      </c>
    </row>
    <row r="192" spans="1:11" x14ac:dyDescent="0.25">
      <c r="A192" s="1">
        <v>42470</v>
      </c>
      <c r="B192" s="2">
        <v>100.88033892764</v>
      </c>
      <c r="C192" s="2">
        <v>1368.6151299999999</v>
      </c>
      <c r="D192" s="3">
        <f t="shared" si="12"/>
        <v>86.047129364072461</v>
      </c>
      <c r="F192" s="5">
        <f t="shared" si="13"/>
        <v>-4.4477659691143171E-4</v>
      </c>
      <c r="G192" s="5">
        <f t="shared" si="14"/>
        <v>2.6889342168404744E-3</v>
      </c>
      <c r="H192" s="7">
        <f t="shared" si="15"/>
        <v>2.1917808219178083E-5</v>
      </c>
      <c r="J192">
        <f t="shared" si="16"/>
        <v>-4.6669440513060981E-4</v>
      </c>
      <c r="K192">
        <f t="shared" si="17"/>
        <v>2.6670164086212964E-3</v>
      </c>
    </row>
    <row r="193" spans="1:11" x14ac:dyDescent="0.25">
      <c r="A193" s="1">
        <v>42471</v>
      </c>
      <c r="B193" s="2">
        <v>101.10548905923</v>
      </c>
      <c r="C193" s="2">
        <v>1366.600539</v>
      </c>
      <c r="D193" s="3">
        <f t="shared" si="12"/>
        <v>85.920468648000522</v>
      </c>
      <c r="F193" s="5">
        <f t="shared" si="13"/>
        <v>2.2318534412488003E-3</v>
      </c>
      <c r="G193" s="5">
        <f t="shared" si="14"/>
        <v>-1.4719923489373394E-3</v>
      </c>
      <c r="H193" s="7">
        <f t="shared" si="15"/>
        <v>2.1917808219178083E-5</v>
      </c>
      <c r="J193">
        <f t="shared" si="16"/>
        <v>2.2099356330296223E-3</v>
      </c>
      <c r="K193">
        <f t="shared" si="17"/>
        <v>-1.4939101571565174E-3</v>
      </c>
    </row>
    <row r="194" spans="1:11" x14ac:dyDescent="0.25">
      <c r="A194" s="1">
        <v>42472</v>
      </c>
      <c r="B194" s="2">
        <v>100.71781557801999</v>
      </c>
      <c r="C194" s="2">
        <v>1392.5905</v>
      </c>
      <c r="D194" s="3">
        <f t="shared" si="12"/>
        <v>87.554501099719957</v>
      </c>
      <c r="F194" s="5">
        <f t="shared" si="13"/>
        <v>-3.8343465307100469E-3</v>
      </c>
      <c r="G194" s="5">
        <f t="shared" si="14"/>
        <v>1.9017964839248461E-2</v>
      </c>
      <c r="H194" s="7">
        <f t="shared" si="15"/>
        <v>2.1917808219178083E-5</v>
      </c>
      <c r="J194">
        <f t="shared" si="16"/>
        <v>-3.8562643389292248E-3</v>
      </c>
      <c r="K194">
        <f t="shared" si="17"/>
        <v>1.8996047031029282E-2</v>
      </c>
    </row>
    <row r="195" spans="1:11" x14ac:dyDescent="0.25">
      <c r="A195" s="1">
        <v>42473</v>
      </c>
      <c r="B195" s="2">
        <v>101.26954013036</v>
      </c>
      <c r="C195" s="2">
        <v>1384.110819</v>
      </c>
      <c r="D195" s="3">
        <f t="shared" si="12"/>
        <v>87.021369328793909</v>
      </c>
      <c r="F195" s="5">
        <f t="shared" si="13"/>
        <v>5.4779241306382124E-3</v>
      </c>
      <c r="G195" s="5">
        <f t="shared" si="14"/>
        <v>-6.0891417828859437E-3</v>
      </c>
      <c r="H195" s="7">
        <f t="shared" si="15"/>
        <v>2.1917808219178083E-5</v>
      </c>
      <c r="J195">
        <f t="shared" si="16"/>
        <v>5.4560063224190344E-3</v>
      </c>
      <c r="K195">
        <f t="shared" si="17"/>
        <v>-6.1110595911051217E-3</v>
      </c>
    </row>
    <row r="196" spans="1:11" x14ac:dyDescent="0.25">
      <c r="A196" s="1">
        <v>42474</v>
      </c>
      <c r="B196" s="2">
        <v>101.12822858673</v>
      </c>
      <c r="C196" s="2">
        <v>1381.333703</v>
      </c>
      <c r="D196" s="3">
        <f t="shared" si="12"/>
        <v>86.846767386675211</v>
      </c>
      <c r="F196" s="5">
        <f t="shared" si="13"/>
        <v>-1.3954002698944984E-3</v>
      </c>
      <c r="G196" s="5">
        <f t="shared" si="14"/>
        <v>-2.006426047595238E-3</v>
      </c>
      <c r="H196" s="7">
        <f t="shared" si="15"/>
        <v>2.1917808219178083E-5</v>
      </c>
      <c r="J196">
        <f t="shared" si="16"/>
        <v>-1.4173180781136764E-3</v>
      </c>
      <c r="K196">
        <f t="shared" si="17"/>
        <v>-2.028343855814416E-3</v>
      </c>
    </row>
    <row r="197" spans="1:11" x14ac:dyDescent="0.25">
      <c r="A197" s="1">
        <v>42477</v>
      </c>
      <c r="B197" s="2">
        <v>101.39051079014</v>
      </c>
      <c r="C197" s="2">
        <v>1381.8877399999999</v>
      </c>
      <c r="D197" s="3">
        <f t="shared" ref="D197:D252" si="18">C197/C$3*100</f>
        <v>86.881600622379295</v>
      </c>
      <c r="F197" s="5">
        <f t="shared" ref="F197:F253" si="19">(B197-B196)/B196</f>
        <v>2.5935607404124149E-3</v>
      </c>
      <c r="G197" s="5">
        <f t="shared" ref="G197:G253" si="20">(C197-C196)/C196</f>
        <v>4.0108845443835535E-4</v>
      </c>
      <c r="H197" s="7">
        <f t="shared" ref="H197:H253" si="21">0.8%/365</f>
        <v>2.1917808219178083E-5</v>
      </c>
      <c r="J197">
        <f t="shared" ref="J197:J253" si="22">F197-H197</f>
        <v>2.571642932193237E-3</v>
      </c>
      <c r="K197">
        <f t="shared" ref="K197:K253" si="23">G197-H197</f>
        <v>3.7917064621917725E-4</v>
      </c>
    </row>
    <row r="198" spans="1:11" x14ac:dyDescent="0.25">
      <c r="A198" s="1">
        <v>42478</v>
      </c>
      <c r="B198" s="2">
        <v>101.25443578021</v>
      </c>
      <c r="C198" s="2">
        <v>1410.866477</v>
      </c>
      <c r="D198" s="3">
        <f t="shared" si="18"/>
        <v>88.703542435521783</v>
      </c>
      <c r="F198" s="5">
        <f t="shared" si="19"/>
        <v>-1.3420882178180062E-3</v>
      </c>
      <c r="G198" s="5">
        <f t="shared" si="20"/>
        <v>2.0970398796649095E-2</v>
      </c>
      <c r="H198" s="7">
        <f t="shared" si="21"/>
        <v>2.1917808219178083E-5</v>
      </c>
      <c r="J198">
        <f t="shared" si="22"/>
        <v>-1.3640060260371842E-3</v>
      </c>
      <c r="K198">
        <f t="shared" si="23"/>
        <v>2.0948480988429916E-2</v>
      </c>
    </row>
    <row r="199" spans="1:11" x14ac:dyDescent="0.25">
      <c r="A199" s="1">
        <v>42479</v>
      </c>
      <c r="B199" s="2">
        <v>101.71266417902</v>
      </c>
      <c r="C199" s="2">
        <v>1419.6709639999999</v>
      </c>
      <c r="D199" s="3">
        <f t="shared" si="18"/>
        <v>89.257095304598494</v>
      </c>
      <c r="F199" s="5">
        <f t="shared" si="19"/>
        <v>4.5255143172656248E-3</v>
      </c>
      <c r="G199" s="5">
        <f t="shared" si="20"/>
        <v>6.2404821033960117E-3</v>
      </c>
      <c r="H199" s="7">
        <f t="shared" si="21"/>
        <v>2.1917808219178083E-5</v>
      </c>
      <c r="J199">
        <f t="shared" si="22"/>
        <v>4.5035965090464468E-3</v>
      </c>
      <c r="K199">
        <f t="shared" si="23"/>
        <v>6.2185642951768337E-3</v>
      </c>
    </row>
    <row r="200" spans="1:11" x14ac:dyDescent="0.25">
      <c r="A200" s="1">
        <v>42480</v>
      </c>
      <c r="B200" s="2">
        <v>101.91734185947</v>
      </c>
      <c r="C200" s="2">
        <v>1409.48982</v>
      </c>
      <c r="D200" s="3">
        <f t="shared" si="18"/>
        <v>88.616989700298873</v>
      </c>
      <c r="F200" s="5">
        <f t="shared" si="19"/>
        <v>2.0123126466312976E-3</v>
      </c>
      <c r="G200" s="5">
        <f t="shared" si="20"/>
        <v>-7.1714814616719207E-3</v>
      </c>
      <c r="H200" s="7">
        <f t="shared" si="21"/>
        <v>2.1917808219178083E-5</v>
      </c>
      <c r="J200">
        <f t="shared" si="22"/>
        <v>1.9903948384121196E-3</v>
      </c>
      <c r="K200">
        <f t="shared" si="23"/>
        <v>-7.1933992698910987E-3</v>
      </c>
    </row>
    <row r="201" spans="1:11" x14ac:dyDescent="0.25">
      <c r="A201" s="1">
        <v>42481</v>
      </c>
      <c r="B201" s="2">
        <v>101.90225994091</v>
      </c>
      <c r="C201" s="2">
        <v>1396.3730350000001</v>
      </c>
      <c r="D201" s="3">
        <f t="shared" si="18"/>
        <v>87.792315421171395</v>
      </c>
      <c r="F201" s="5">
        <f t="shared" si="19"/>
        <v>-1.4798186731357119E-4</v>
      </c>
      <c r="G201" s="5">
        <f t="shared" si="20"/>
        <v>-9.3060516038348806E-3</v>
      </c>
      <c r="H201" s="7">
        <f t="shared" si="21"/>
        <v>2.1917808219178083E-5</v>
      </c>
      <c r="J201">
        <f t="shared" si="22"/>
        <v>-1.6989967553274928E-4</v>
      </c>
      <c r="K201">
        <f t="shared" si="23"/>
        <v>-9.3279694120540595E-3</v>
      </c>
    </row>
    <row r="202" spans="1:11" x14ac:dyDescent="0.25">
      <c r="A202" s="1">
        <v>42484</v>
      </c>
      <c r="B202" s="2">
        <v>101.63759037565001</v>
      </c>
      <c r="C202" s="2">
        <v>1389.5714290000001</v>
      </c>
      <c r="D202" s="3">
        <f t="shared" si="18"/>
        <v>87.364687040820627</v>
      </c>
      <c r="F202" s="5">
        <f t="shared" si="19"/>
        <v>-2.5972884744015182E-3</v>
      </c>
      <c r="G202" s="5">
        <f t="shared" si="20"/>
        <v>-4.8709090117885238E-3</v>
      </c>
      <c r="H202" s="7">
        <f t="shared" si="21"/>
        <v>2.1917808219178083E-5</v>
      </c>
      <c r="J202">
        <f t="shared" si="22"/>
        <v>-2.6192062826206962E-3</v>
      </c>
      <c r="K202">
        <f t="shared" si="23"/>
        <v>-4.8928268200077018E-3</v>
      </c>
    </row>
    <row r="203" spans="1:11" x14ac:dyDescent="0.25">
      <c r="A203" s="1">
        <v>42485</v>
      </c>
      <c r="B203" s="2">
        <v>101.23977068972999</v>
      </c>
      <c r="C203" s="2">
        <v>1389.7968289999999</v>
      </c>
      <c r="D203" s="3">
        <f t="shared" si="18"/>
        <v>87.378858316976732</v>
      </c>
      <c r="F203" s="5">
        <f t="shared" si="19"/>
        <v>-3.9140999353652599E-3</v>
      </c>
      <c r="G203" s="5">
        <f t="shared" si="20"/>
        <v>1.6220828616346619E-4</v>
      </c>
      <c r="H203" s="7">
        <f t="shared" si="21"/>
        <v>2.1917808219178083E-5</v>
      </c>
      <c r="J203">
        <f t="shared" si="22"/>
        <v>-3.9360177435844379E-3</v>
      </c>
      <c r="K203">
        <f t="shared" si="23"/>
        <v>1.402904779442881E-4</v>
      </c>
    </row>
    <row r="204" spans="1:11" x14ac:dyDescent="0.25">
      <c r="A204" s="1">
        <v>42486</v>
      </c>
      <c r="B204" s="2">
        <v>101.17801788976</v>
      </c>
      <c r="C204" s="2">
        <v>1386.7781339999999</v>
      </c>
      <c r="D204" s="3">
        <f t="shared" si="18"/>
        <v>87.189067897828238</v>
      </c>
      <c r="F204" s="5">
        <f t="shared" si="19"/>
        <v>-6.0996582221870693E-4</v>
      </c>
      <c r="G204" s="5">
        <f t="shared" si="20"/>
        <v>-2.1720405004607905E-3</v>
      </c>
      <c r="H204" s="7">
        <f t="shared" si="21"/>
        <v>2.1917808219178083E-5</v>
      </c>
      <c r="J204">
        <f t="shared" si="22"/>
        <v>-6.3188363043788502E-4</v>
      </c>
      <c r="K204">
        <f t="shared" si="23"/>
        <v>-2.1939583086799685E-3</v>
      </c>
    </row>
    <row r="205" spans="1:11" x14ac:dyDescent="0.25">
      <c r="A205" s="1">
        <v>42487</v>
      </c>
      <c r="B205" s="2">
        <v>101.19773741118</v>
      </c>
      <c r="C205" s="2">
        <v>1389.6122720000001</v>
      </c>
      <c r="D205" s="3">
        <f t="shared" si="18"/>
        <v>87.367254908753395</v>
      </c>
      <c r="F205" s="5">
        <f t="shared" si="19"/>
        <v>1.9489926597975529E-4</v>
      </c>
      <c r="G205" s="5">
        <f t="shared" si="20"/>
        <v>2.0436852373965728E-3</v>
      </c>
      <c r="H205" s="7">
        <f t="shared" si="21"/>
        <v>2.1917808219178083E-5</v>
      </c>
      <c r="J205">
        <f t="shared" si="22"/>
        <v>1.729814577605772E-4</v>
      </c>
      <c r="K205">
        <f t="shared" si="23"/>
        <v>2.0217674291773948E-3</v>
      </c>
    </row>
    <row r="206" spans="1:11" x14ac:dyDescent="0.25">
      <c r="A206" s="1">
        <v>42488</v>
      </c>
      <c r="B206" s="2">
        <v>101.58500963522999</v>
      </c>
      <c r="C206" s="2">
        <v>1360.7105690000001</v>
      </c>
      <c r="D206" s="3">
        <f t="shared" si="18"/>
        <v>85.550156352431713</v>
      </c>
      <c r="F206" s="5">
        <f t="shared" si="19"/>
        <v>3.8268861928844799E-3</v>
      </c>
      <c r="G206" s="5">
        <f t="shared" si="20"/>
        <v>-2.0798393611192862E-2</v>
      </c>
      <c r="H206" s="7">
        <f t="shared" si="21"/>
        <v>2.1917808219178083E-5</v>
      </c>
      <c r="J206">
        <f t="shared" si="22"/>
        <v>3.8049683846653019E-3</v>
      </c>
      <c r="K206">
        <f t="shared" si="23"/>
        <v>-2.0820311419412041E-2</v>
      </c>
    </row>
    <row r="207" spans="1:11" x14ac:dyDescent="0.25">
      <c r="A207" s="1">
        <v>42491</v>
      </c>
      <c r="B207" s="2">
        <v>101.67619186627</v>
      </c>
      <c r="C207" s="2">
        <v>1352.914481</v>
      </c>
      <c r="D207" s="3">
        <f t="shared" si="18"/>
        <v>85.060003220287328</v>
      </c>
      <c r="F207" s="5">
        <f t="shared" si="19"/>
        <v>8.9759533781041305E-4</v>
      </c>
      <c r="G207" s="5">
        <f t="shared" si="20"/>
        <v>-5.7294241535358085E-3</v>
      </c>
      <c r="H207" s="7">
        <f t="shared" si="21"/>
        <v>2.1917808219178083E-5</v>
      </c>
      <c r="J207">
        <f t="shared" si="22"/>
        <v>8.7567752959123496E-4</v>
      </c>
      <c r="K207">
        <f t="shared" si="23"/>
        <v>-5.7513419617549865E-3</v>
      </c>
    </row>
    <row r="208" spans="1:11" x14ac:dyDescent="0.25">
      <c r="A208" s="1">
        <v>42492</v>
      </c>
      <c r="B208" s="2">
        <v>100.84114056343</v>
      </c>
      <c r="C208" s="2">
        <v>1335.3897959999999</v>
      </c>
      <c r="D208" s="3">
        <f t="shared" si="18"/>
        <v>83.958196872976515</v>
      </c>
      <c r="F208" s="5">
        <f t="shared" si="19"/>
        <v>-8.2128499062819396E-3</v>
      </c>
      <c r="G208" s="5">
        <f t="shared" si="20"/>
        <v>-1.2953283630349501E-2</v>
      </c>
      <c r="H208" s="7">
        <f t="shared" si="21"/>
        <v>2.1917808219178083E-5</v>
      </c>
      <c r="J208">
        <f t="shared" si="22"/>
        <v>-8.2347677145011185E-3</v>
      </c>
      <c r="K208">
        <f t="shared" si="23"/>
        <v>-1.297520143856868E-2</v>
      </c>
    </row>
    <row r="209" spans="1:11" x14ac:dyDescent="0.25">
      <c r="A209" s="1">
        <v>42493</v>
      </c>
      <c r="B209" s="2">
        <v>101.51172956041999</v>
      </c>
      <c r="C209" s="2">
        <v>1319.169842</v>
      </c>
      <c r="D209" s="3">
        <f t="shared" si="18"/>
        <v>82.938421152597542</v>
      </c>
      <c r="F209" s="5">
        <f t="shared" si="19"/>
        <v>6.6499545051078111E-3</v>
      </c>
      <c r="G209" s="5">
        <f t="shared" si="20"/>
        <v>-1.2146231795828338E-2</v>
      </c>
      <c r="H209" s="7">
        <f t="shared" si="21"/>
        <v>2.1917808219178083E-5</v>
      </c>
      <c r="J209">
        <f t="shared" si="22"/>
        <v>6.6280366968886331E-3</v>
      </c>
      <c r="K209">
        <f t="shared" si="23"/>
        <v>-1.2168149604047516E-2</v>
      </c>
    </row>
    <row r="210" spans="1:11" x14ac:dyDescent="0.25">
      <c r="A210" s="1">
        <v>42495</v>
      </c>
      <c r="B210" s="2">
        <v>101.60217763435</v>
      </c>
      <c r="C210" s="2">
        <v>1309.1714010000001</v>
      </c>
      <c r="D210" s="3">
        <f t="shared" si="18"/>
        <v>82.309802392430797</v>
      </c>
      <c r="F210" s="5">
        <f t="shared" si="19"/>
        <v>8.9101106169381784E-4</v>
      </c>
      <c r="G210" s="5">
        <f t="shared" si="20"/>
        <v>-7.5793432215227651E-3</v>
      </c>
      <c r="H210" s="7">
        <f t="shared" si="21"/>
        <v>2.1917808219178083E-5</v>
      </c>
      <c r="J210">
        <f t="shared" si="22"/>
        <v>8.6909325347463975E-4</v>
      </c>
      <c r="K210">
        <f t="shared" si="23"/>
        <v>-7.6012610297419431E-3</v>
      </c>
    </row>
    <row r="211" spans="1:11" x14ac:dyDescent="0.25">
      <c r="A211" s="1">
        <v>42498</v>
      </c>
      <c r="B211" s="2">
        <v>102.00677896605001</v>
      </c>
      <c r="C211" s="2">
        <v>1328.19992</v>
      </c>
      <c r="D211" s="3">
        <f t="shared" si="18"/>
        <v>83.506157306320802</v>
      </c>
      <c r="F211" s="5">
        <f t="shared" si="19"/>
        <v>3.9822112194888475E-3</v>
      </c>
      <c r="G211" s="5">
        <f t="shared" si="20"/>
        <v>1.4534780537876995E-2</v>
      </c>
      <c r="H211" s="7">
        <f t="shared" si="21"/>
        <v>2.1917808219178083E-5</v>
      </c>
      <c r="J211">
        <f t="shared" si="22"/>
        <v>3.9602934112696695E-3</v>
      </c>
      <c r="K211">
        <f t="shared" si="23"/>
        <v>1.4512862729657816E-2</v>
      </c>
    </row>
    <row r="212" spans="1:11" x14ac:dyDescent="0.25">
      <c r="A212" s="1">
        <v>42499</v>
      </c>
      <c r="B212" s="2">
        <v>101.82639377549999</v>
      </c>
      <c r="C212" s="2">
        <v>1332.5787769999999</v>
      </c>
      <c r="D212" s="3">
        <f t="shared" si="18"/>
        <v>83.781463392368366</v>
      </c>
      <c r="F212" s="5">
        <f t="shared" si="19"/>
        <v>-1.7683647339756549E-3</v>
      </c>
      <c r="G212" s="5">
        <f t="shared" si="20"/>
        <v>3.2968357655072931E-3</v>
      </c>
      <c r="H212" s="7">
        <f t="shared" si="21"/>
        <v>2.1917808219178083E-5</v>
      </c>
      <c r="J212">
        <f t="shared" si="22"/>
        <v>-1.7902825421948329E-3</v>
      </c>
      <c r="K212">
        <f t="shared" si="23"/>
        <v>3.2749179572881151E-3</v>
      </c>
    </row>
    <row r="213" spans="1:11" x14ac:dyDescent="0.25">
      <c r="A213" s="1">
        <v>42500</v>
      </c>
      <c r="B213" s="2">
        <v>102.01903905866</v>
      </c>
      <c r="C213" s="2">
        <v>1326.1320069999999</v>
      </c>
      <c r="D213" s="3">
        <f t="shared" si="18"/>
        <v>83.376144146649949</v>
      </c>
      <c r="F213" s="5">
        <f t="shared" si="19"/>
        <v>1.8918993005363218E-3</v>
      </c>
      <c r="G213" s="5">
        <f t="shared" si="20"/>
        <v>-4.8378153031323678E-3</v>
      </c>
      <c r="H213" s="7">
        <f t="shared" si="21"/>
        <v>2.1917808219178083E-5</v>
      </c>
      <c r="J213">
        <f t="shared" si="22"/>
        <v>1.8699814923171438E-3</v>
      </c>
      <c r="K213">
        <f t="shared" si="23"/>
        <v>-4.8597331113515458E-3</v>
      </c>
    </row>
    <row r="214" spans="1:11" x14ac:dyDescent="0.25">
      <c r="A214" s="1">
        <v>42501</v>
      </c>
      <c r="B214" s="2">
        <v>102.30524060083</v>
      </c>
      <c r="C214" s="2">
        <v>1312.27899</v>
      </c>
      <c r="D214" s="3">
        <f t="shared" si="18"/>
        <v>82.505181726497767</v>
      </c>
      <c r="F214" s="5">
        <f t="shared" si="19"/>
        <v>2.8053738283639568E-3</v>
      </c>
      <c r="G214" s="5">
        <f t="shared" si="20"/>
        <v>-1.0446182526985724E-2</v>
      </c>
      <c r="H214" s="7">
        <f t="shared" si="21"/>
        <v>2.1917808219178083E-5</v>
      </c>
      <c r="J214">
        <f t="shared" si="22"/>
        <v>2.7834560201447788E-3</v>
      </c>
      <c r="K214">
        <f t="shared" si="23"/>
        <v>-1.0468100335204903E-2</v>
      </c>
    </row>
    <row r="215" spans="1:11" x14ac:dyDescent="0.25">
      <c r="A215" s="1">
        <v>42502</v>
      </c>
      <c r="B215" s="2">
        <v>102.14687355059</v>
      </c>
      <c r="C215" s="2">
        <v>1323.180554</v>
      </c>
      <c r="D215" s="3">
        <f t="shared" si="18"/>
        <v>83.19058134485411</v>
      </c>
      <c r="F215" s="5">
        <f t="shared" si="19"/>
        <v>-1.5479857073784908E-3</v>
      </c>
      <c r="G215" s="5">
        <f t="shared" si="20"/>
        <v>8.3073523870103323E-3</v>
      </c>
      <c r="H215" s="7">
        <f t="shared" si="21"/>
        <v>2.1917808219178083E-5</v>
      </c>
      <c r="J215">
        <f t="shared" si="22"/>
        <v>-1.5699035155976688E-3</v>
      </c>
      <c r="K215">
        <f t="shared" si="23"/>
        <v>8.2854345787911534E-3</v>
      </c>
    </row>
    <row r="216" spans="1:11" x14ac:dyDescent="0.25">
      <c r="A216" s="1">
        <v>42505</v>
      </c>
      <c r="B216" s="2">
        <v>102.82722670078</v>
      </c>
      <c r="C216" s="2">
        <v>1336.1444039999999</v>
      </c>
      <c r="D216" s="3">
        <f t="shared" si="18"/>
        <v>84.005640343950816</v>
      </c>
      <c r="F216" s="5">
        <f t="shared" si="19"/>
        <v>6.6605381696097088E-3</v>
      </c>
      <c r="G216" s="5">
        <f t="shared" si="20"/>
        <v>9.7974913255865961E-3</v>
      </c>
      <c r="H216" s="7">
        <f t="shared" si="21"/>
        <v>2.1917808219178083E-5</v>
      </c>
      <c r="J216">
        <f t="shared" si="22"/>
        <v>6.6386203613905308E-3</v>
      </c>
      <c r="K216">
        <f t="shared" si="23"/>
        <v>9.7755735173674172E-3</v>
      </c>
    </row>
    <row r="217" spans="1:11" x14ac:dyDescent="0.25">
      <c r="A217" s="1">
        <v>42506</v>
      </c>
      <c r="B217" s="2">
        <v>102.91954836156</v>
      </c>
      <c r="C217" s="2">
        <v>1331.705326</v>
      </c>
      <c r="D217" s="3">
        <f t="shared" si="18"/>
        <v>83.726548062599818</v>
      </c>
      <c r="F217" s="5">
        <f t="shared" si="19"/>
        <v>8.9783283807362633E-4</v>
      </c>
      <c r="G217" s="5">
        <f t="shared" si="20"/>
        <v>-3.322304076348833E-3</v>
      </c>
      <c r="H217" s="7">
        <f t="shared" si="21"/>
        <v>2.1917808219178083E-5</v>
      </c>
      <c r="J217">
        <f t="shared" si="22"/>
        <v>8.7591502985444824E-4</v>
      </c>
      <c r="K217">
        <f t="shared" si="23"/>
        <v>-3.3442218845680109E-3</v>
      </c>
    </row>
    <row r="218" spans="1:11" x14ac:dyDescent="0.25">
      <c r="A218" s="1">
        <v>42507</v>
      </c>
      <c r="B218" s="2">
        <v>103.01205407097</v>
      </c>
      <c r="C218" s="2">
        <v>1340.9253670000001</v>
      </c>
      <c r="D218" s="3">
        <f t="shared" si="18"/>
        <v>84.306227508836145</v>
      </c>
      <c r="F218" s="5">
        <f t="shared" si="19"/>
        <v>8.988157340626431E-4</v>
      </c>
      <c r="G218" s="5">
        <f t="shared" si="20"/>
        <v>6.9234843624857868E-3</v>
      </c>
      <c r="H218" s="7">
        <f t="shared" si="21"/>
        <v>2.1917808219178083E-5</v>
      </c>
      <c r="J218">
        <f t="shared" si="22"/>
        <v>8.7689792584346501E-4</v>
      </c>
      <c r="K218">
        <f t="shared" si="23"/>
        <v>6.9015665542666088E-3</v>
      </c>
    </row>
    <row r="219" spans="1:11" x14ac:dyDescent="0.25">
      <c r="A219" s="1">
        <v>42508</v>
      </c>
      <c r="B219" s="2">
        <v>102.80612663070001</v>
      </c>
      <c r="C219" s="2">
        <v>1321.798074</v>
      </c>
      <c r="D219" s="3">
        <f t="shared" si="18"/>
        <v>83.10366250785188</v>
      </c>
      <c r="F219" s="5">
        <f t="shared" si="19"/>
        <v>-1.9990615867936682E-3</v>
      </c>
      <c r="G219" s="5">
        <f t="shared" si="20"/>
        <v>-1.4264248757403071E-2</v>
      </c>
      <c r="H219" s="7">
        <f t="shared" si="21"/>
        <v>2.1917808219178083E-5</v>
      </c>
      <c r="J219">
        <f t="shared" si="22"/>
        <v>-2.0209793950128462E-3</v>
      </c>
      <c r="K219">
        <f t="shared" si="23"/>
        <v>-1.428616656562225E-2</v>
      </c>
    </row>
    <row r="220" spans="1:11" x14ac:dyDescent="0.25">
      <c r="A220" s="1">
        <v>42509</v>
      </c>
      <c r="B220" s="2">
        <v>102.68811189889</v>
      </c>
      <c r="C220" s="2">
        <v>1342.680975</v>
      </c>
      <c r="D220" s="3">
        <f t="shared" si="18"/>
        <v>84.416605529199401</v>
      </c>
      <c r="F220" s="5">
        <f t="shared" si="19"/>
        <v>-1.1479348135927656E-3</v>
      </c>
      <c r="G220" s="5">
        <f t="shared" si="20"/>
        <v>1.5798858699199426E-2</v>
      </c>
      <c r="H220" s="7">
        <f t="shared" si="21"/>
        <v>2.1917808219178083E-5</v>
      </c>
      <c r="J220">
        <f t="shared" si="22"/>
        <v>-1.1698526218119436E-3</v>
      </c>
      <c r="K220">
        <f t="shared" si="23"/>
        <v>1.5776940890980248E-2</v>
      </c>
    </row>
    <row r="221" spans="1:11" x14ac:dyDescent="0.25">
      <c r="A221" s="1">
        <v>42512</v>
      </c>
      <c r="B221" s="2">
        <v>102.41955014643</v>
      </c>
      <c r="C221" s="2">
        <v>1338.9681820000001</v>
      </c>
      <c r="D221" s="3">
        <f t="shared" si="18"/>
        <v>84.183176004294893</v>
      </c>
      <c r="F221" s="5">
        <f t="shared" si="19"/>
        <v>-2.615314932700646E-3</v>
      </c>
      <c r="G221" s="5">
        <f t="shared" si="20"/>
        <v>-2.7652086155461613E-3</v>
      </c>
      <c r="H221" s="7">
        <f t="shared" si="21"/>
        <v>2.1917808219178083E-5</v>
      </c>
      <c r="J221">
        <f t="shared" si="22"/>
        <v>-2.637232740919824E-3</v>
      </c>
      <c r="K221">
        <f t="shared" si="23"/>
        <v>-2.7871264237653392E-3</v>
      </c>
    </row>
    <row r="222" spans="1:11" x14ac:dyDescent="0.25">
      <c r="A222" s="1">
        <v>42513</v>
      </c>
      <c r="B222" s="2">
        <v>102.68039479715</v>
      </c>
      <c r="C222" s="2">
        <v>1357.0978</v>
      </c>
      <c r="D222" s="3">
        <f t="shared" si="18"/>
        <v>85.323015504218588</v>
      </c>
      <c r="F222" s="5">
        <f t="shared" si="19"/>
        <v>2.5468248039272902E-3</v>
      </c>
      <c r="G222" s="5">
        <f t="shared" si="20"/>
        <v>1.3539991647090488E-2</v>
      </c>
      <c r="H222" s="7">
        <f t="shared" si="21"/>
        <v>2.1917808219178083E-5</v>
      </c>
      <c r="J222">
        <f t="shared" si="22"/>
        <v>2.5249069957081123E-3</v>
      </c>
      <c r="K222">
        <f t="shared" si="23"/>
        <v>1.3518073838871309E-2</v>
      </c>
    </row>
    <row r="223" spans="1:11" x14ac:dyDescent="0.25">
      <c r="A223" s="1">
        <v>42514</v>
      </c>
      <c r="B223" s="2">
        <v>102.07323299201001</v>
      </c>
      <c r="C223" s="2">
        <v>1367.0671830000001</v>
      </c>
      <c r="D223" s="3">
        <f t="shared" si="18"/>
        <v>85.949807339174413</v>
      </c>
      <c r="F223" s="5">
        <f t="shared" si="19"/>
        <v>-5.9131230098936824E-3</v>
      </c>
      <c r="G223" s="5">
        <f t="shared" si="20"/>
        <v>7.3461050485824284E-3</v>
      </c>
      <c r="H223" s="7">
        <f t="shared" si="21"/>
        <v>2.1917808219178083E-5</v>
      </c>
      <c r="J223">
        <f t="shared" si="22"/>
        <v>-5.9350408181128604E-3</v>
      </c>
      <c r="K223">
        <f t="shared" si="23"/>
        <v>7.3241872403632504E-3</v>
      </c>
    </row>
    <row r="224" spans="1:11" x14ac:dyDescent="0.25">
      <c r="A224" s="1">
        <v>42515</v>
      </c>
      <c r="B224" s="2">
        <v>102.37449943109</v>
      </c>
      <c r="C224" s="2">
        <v>1376.1473530000001</v>
      </c>
      <c r="D224" s="3">
        <f t="shared" si="18"/>
        <v>86.520692860977576</v>
      </c>
      <c r="F224" s="5">
        <f t="shared" si="19"/>
        <v>2.9514734690883923E-3</v>
      </c>
      <c r="G224" s="5">
        <f t="shared" si="20"/>
        <v>6.6420802963565485E-3</v>
      </c>
      <c r="H224" s="7">
        <f t="shared" si="21"/>
        <v>2.1917808219178083E-5</v>
      </c>
      <c r="J224">
        <f t="shared" si="22"/>
        <v>2.9295556608692143E-3</v>
      </c>
      <c r="K224">
        <f t="shared" si="23"/>
        <v>6.6201624881373706E-3</v>
      </c>
    </row>
    <row r="225" spans="1:11" x14ac:dyDescent="0.25">
      <c r="A225" s="1">
        <v>42516</v>
      </c>
      <c r="B225" s="2">
        <v>102.50876518078999</v>
      </c>
      <c r="C225" s="2">
        <v>1376.4985449999999</v>
      </c>
      <c r="D225" s="3">
        <f t="shared" si="18"/>
        <v>86.54277289121633</v>
      </c>
      <c r="F225" s="5">
        <f t="shared" si="19"/>
        <v>1.3115155673153595E-3</v>
      </c>
      <c r="G225" s="5">
        <f t="shared" si="20"/>
        <v>2.5519941540726518E-4</v>
      </c>
      <c r="H225" s="7">
        <f t="shared" si="21"/>
        <v>2.1917808219178083E-5</v>
      </c>
      <c r="J225">
        <f t="shared" si="22"/>
        <v>1.2895977590961815E-3</v>
      </c>
      <c r="K225">
        <f t="shared" si="23"/>
        <v>2.3328160718808709E-4</v>
      </c>
    </row>
    <row r="226" spans="1:11" x14ac:dyDescent="0.25">
      <c r="A226" s="1">
        <v>42519</v>
      </c>
      <c r="B226" s="2">
        <v>102.73560095009999</v>
      </c>
      <c r="C226" s="2">
        <v>1379.8049550000001</v>
      </c>
      <c r="D226" s="3">
        <f t="shared" si="18"/>
        <v>86.75065243511753</v>
      </c>
      <c r="F226" s="5">
        <f t="shared" si="19"/>
        <v>2.2128426667703998E-3</v>
      </c>
      <c r="G226" s="5">
        <f t="shared" si="20"/>
        <v>2.4020439484010803E-3</v>
      </c>
      <c r="H226" s="7">
        <f t="shared" si="21"/>
        <v>2.1917808219178083E-5</v>
      </c>
      <c r="J226">
        <f t="shared" si="22"/>
        <v>2.1909248585512218E-3</v>
      </c>
      <c r="K226">
        <f t="shared" si="23"/>
        <v>2.3801261401819023E-3</v>
      </c>
    </row>
    <row r="227" spans="1:11" x14ac:dyDescent="0.25">
      <c r="A227" s="1">
        <v>42520</v>
      </c>
      <c r="B227" s="2">
        <v>102.71152732209001</v>
      </c>
      <c r="C227" s="2">
        <v>1369.4785489999999</v>
      </c>
      <c r="D227" s="3">
        <f t="shared" si="18"/>
        <v>86.10141396517021</v>
      </c>
      <c r="F227" s="5">
        <f t="shared" si="19"/>
        <v>-2.3432605433124944E-4</v>
      </c>
      <c r="G227" s="5">
        <f t="shared" si="20"/>
        <v>-7.4839606587730608E-3</v>
      </c>
      <c r="H227" s="7">
        <f t="shared" si="21"/>
        <v>2.1917808219178083E-5</v>
      </c>
      <c r="J227">
        <f t="shared" si="22"/>
        <v>-2.5624386255042753E-4</v>
      </c>
      <c r="K227">
        <f t="shared" si="23"/>
        <v>-7.5058784669922388E-3</v>
      </c>
    </row>
    <row r="228" spans="1:11" x14ac:dyDescent="0.25">
      <c r="A228" s="1">
        <v>42521</v>
      </c>
      <c r="B228" s="2">
        <v>102.75981775109</v>
      </c>
      <c r="C228" s="2">
        <v>1356.7535620000001</v>
      </c>
      <c r="D228" s="3">
        <f t="shared" si="18"/>
        <v>85.301372683626639</v>
      </c>
      <c r="F228" s="5">
        <f t="shared" si="19"/>
        <v>4.701558847290655E-4</v>
      </c>
      <c r="G228" s="5">
        <f t="shared" si="20"/>
        <v>-9.2918483530039057E-3</v>
      </c>
      <c r="H228" s="7">
        <f t="shared" si="21"/>
        <v>2.1917808219178083E-5</v>
      </c>
      <c r="J228">
        <f t="shared" si="22"/>
        <v>4.482380765098874E-4</v>
      </c>
      <c r="K228">
        <f t="shared" si="23"/>
        <v>-9.3137661612230846E-3</v>
      </c>
    </row>
    <row r="229" spans="1:11" x14ac:dyDescent="0.25">
      <c r="A229" s="1">
        <v>42522</v>
      </c>
      <c r="B229" s="2">
        <v>102.51837405632</v>
      </c>
      <c r="C229" s="2">
        <v>1359.13698</v>
      </c>
      <c r="D229" s="3">
        <f t="shared" si="18"/>
        <v>85.451222171973768</v>
      </c>
      <c r="F229" s="5">
        <f t="shared" si="19"/>
        <v>-2.3495924774296051E-3</v>
      </c>
      <c r="G229" s="5">
        <f t="shared" si="20"/>
        <v>1.75670664647932E-3</v>
      </c>
      <c r="H229" s="7">
        <f t="shared" si="21"/>
        <v>2.1917808219178083E-5</v>
      </c>
      <c r="J229">
        <f t="shared" si="22"/>
        <v>-2.3715102856487831E-3</v>
      </c>
      <c r="K229">
        <f t="shared" si="23"/>
        <v>1.734788838260142E-3</v>
      </c>
    </row>
    <row r="230" spans="1:11" x14ac:dyDescent="0.25">
      <c r="A230" s="1">
        <v>42523</v>
      </c>
      <c r="B230" s="2">
        <v>102.71223338589</v>
      </c>
      <c r="C230" s="2">
        <v>1345.438355</v>
      </c>
      <c r="D230" s="3">
        <f t="shared" si="18"/>
        <v>84.589966635886782</v>
      </c>
      <c r="F230" s="5">
        <f t="shared" si="19"/>
        <v>1.8909715585569426E-3</v>
      </c>
      <c r="G230" s="5">
        <f t="shared" si="20"/>
        <v>-1.0078914194505982E-2</v>
      </c>
      <c r="H230" s="7">
        <f t="shared" si="21"/>
        <v>2.1917808219178083E-5</v>
      </c>
      <c r="J230">
        <f t="shared" si="22"/>
        <v>1.8690537503377647E-3</v>
      </c>
      <c r="K230">
        <f t="shared" si="23"/>
        <v>-1.0100832002725161E-2</v>
      </c>
    </row>
    <row r="231" spans="1:11" x14ac:dyDescent="0.25">
      <c r="A231" s="1">
        <v>42527</v>
      </c>
      <c r="B231" s="2">
        <v>102.32115392858999</v>
      </c>
      <c r="C231" s="2">
        <v>1367.1545980000001</v>
      </c>
      <c r="D231" s="3">
        <f t="shared" si="18"/>
        <v>85.955303266881529</v>
      </c>
      <c r="F231" s="5">
        <f t="shared" si="19"/>
        <v>-3.8075255926986115E-3</v>
      </c>
      <c r="G231" s="5">
        <f t="shared" si="20"/>
        <v>1.6140645105958851E-2</v>
      </c>
      <c r="H231" s="7">
        <f t="shared" si="21"/>
        <v>2.1917808219178083E-5</v>
      </c>
      <c r="J231">
        <f t="shared" si="22"/>
        <v>-3.8294434009177895E-3</v>
      </c>
      <c r="K231">
        <f t="shared" si="23"/>
        <v>1.6118727297739673E-2</v>
      </c>
    </row>
    <row r="232" spans="1:11" x14ac:dyDescent="0.25">
      <c r="A232" s="1">
        <v>42528</v>
      </c>
      <c r="B232" s="2">
        <v>102.60528447057</v>
      </c>
      <c r="C232" s="2">
        <v>1361.485085</v>
      </c>
      <c r="D232" s="3">
        <f t="shared" si="18"/>
        <v>85.598851472765901</v>
      </c>
      <c r="F232" s="5">
        <f t="shared" si="19"/>
        <v>2.7768504465684584E-3</v>
      </c>
      <c r="G232" s="5">
        <f t="shared" si="20"/>
        <v>-4.1469435924027459E-3</v>
      </c>
      <c r="H232" s="7">
        <f t="shared" si="21"/>
        <v>2.1917808219178083E-5</v>
      </c>
      <c r="J232">
        <f t="shared" si="22"/>
        <v>2.7549326383492804E-3</v>
      </c>
      <c r="K232">
        <f t="shared" si="23"/>
        <v>-4.1688614006219239E-3</v>
      </c>
    </row>
    <row r="233" spans="1:11" x14ac:dyDescent="0.25">
      <c r="A233" s="1">
        <v>42529</v>
      </c>
      <c r="B233" s="2">
        <v>103.3102270031</v>
      </c>
      <c r="C233" s="2">
        <v>1343.999429</v>
      </c>
      <c r="D233" s="3">
        <f t="shared" si="18"/>
        <v>84.499498944164472</v>
      </c>
      <c r="F233" s="5">
        <f t="shared" si="19"/>
        <v>6.8704310520399624E-3</v>
      </c>
      <c r="G233" s="5">
        <f t="shared" si="20"/>
        <v>-1.2843075691864859E-2</v>
      </c>
      <c r="H233" s="7">
        <f t="shared" si="21"/>
        <v>2.1917808219178083E-5</v>
      </c>
      <c r="J233">
        <f t="shared" si="22"/>
        <v>6.8485132438207844E-3</v>
      </c>
      <c r="K233">
        <f t="shared" si="23"/>
        <v>-1.2864993500084038E-2</v>
      </c>
    </row>
    <row r="234" spans="1:11" x14ac:dyDescent="0.25">
      <c r="A234" s="1">
        <v>42530</v>
      </c>
      <c r="B234" s="2">
        <v>103.5</v>
      </c>
      <c r="C234" s="2">
        <v>1315.059362</v>
      </c>
      <c r="D234" s="3">
        <f t="shared" si="18"/>
        <v>82.679988378799081</v>
      </c>
      <c r="F234" s="5">
        <f t="shared" si="19"/>
        <v>1.8369236270704302E-3</v>
      </c>
      <c r="G234" s="5">
        <f t="shared" si="20"/>
        <v>-2.1532797094663051E-2</v>
      </c>
      <c r="H234" s="7">
        <f t="shared" si="21"/>
        <v>2.1917808219178083E-5</v>
      </c>
      <c r="J234">
        <f t="shared" si="22"/>
        <v>1.8150058188512522E-3</v>
      </c>
      <c r="K234">
        <f t="shared" si="23"/>
        <v>-2.155471490288223E-2</v>
      </c>
    </row>
    <row r="235" spans="1:11" x14ac:dyDescent="0.25">
      <c r="A235" s="1">
        <v>42533</v>
      </c>
      <c r="B235" s="2">
        <v>104.83205388663001</v>
      </c>
      <c r="C235" s="2">
        <v>1294.5061129999999</v>
      </c>
      <c r="D235" s="3">
        <f t="shared" si="18"/>
        <v>81.38777113175243</v>
      </c>
      <c r="F235" s="5">
        <f t="shared" si="19"/>
        <v>1.2870085861159487E-2</v>
      </c>
      <c r="G235" s="5">
        <f t="shared" si="20"/>
        <v>-1.5629141614369232E-2</v>
      </c>
      <c r="H235" s="7">
        <f t="shared" si="21"/>
        <v>2.1917808219178083E-5</v>
      </c>
      <c r="J235">
        <f t="shared" si="22"/>
        <v>1.2848168052940308E-2</v>
      </c>
      <c r="K235">
        <f t="shared" si="23"/>
        <v>-1.5651059422588411E-2</v>
      </c>
    </row>
    <row r="236" spans="1:11" x14ac:dyDescent="0.25">
      <c r="A236" s="1">
        <v>42534</v>
      </c>
      <c r="B236" s="2">
        <v>104.18077685157</v>
      </c>
      <c r="C236" s="2">
        <v>1273.969724</v>
      </c>
      <c r="D236" s="3">
        <f t="shared" si="18"/>
        <v>80.096613901192001</v>
      </c>
      <c r="F236" s="5">
        <f t="shared" si="19"/>
        <v>-6.2125753613901779E-3</v>
      </c>
      <c r="G236" s="5">
        <f t="shared" si="20"/>
        <v>-1.5864265756464508E-2</v>
      </c>
      <c r="H236" s="7">
        <f t="shared" si="21"/>
        <v>2.1917808219178083E-5</v>
      </c>
      <c r="J236">
        <f t="shared" si="22"/>
        <v>-6.2344931696093559E-3</v>
      </c>
      <c r="K236">
        <f t="shared" si="23"/>
        <v>-1.5886183564683687E-2</v>
      </c>
    </row>
    <row r="237" spans="1:11" x14ac:dyDescent="0.25">
      <c r="A237" s="1">
        <v>42535</v>
      </c>
      <c r="B237" s="2">
        <v>104.23557477129</v>
      </c>
      <c r="C237" s="2">
        <v>1304.0864320000001</v>
      </c>
      <c r="D237" s="3">
        <f t="shared" si="18"/>
        <v>81.990101860291205</v>
      </c>
      <c r="F237" s="5">
        <f t="shared" si="19"/>
        <v>5.2598878004216315E-4</v>
      </c>
      <c r="G237" s="5">
        <f t="shared" si="20"/>
        <v>2.3640050020529386E-2</v>
      </c>
      <c r="H237" s="7">
        <f t="shared" si="21"/>
        <v>2.1917808219178083E-5</v>
      </c>
      <c r="J237">
        <f t="shared" si="22"/>
        <v>5.0407097182298506E-4</v>
      </c>
      <c r="K237">
        <f t="shared" si="23"/>
        <v>2.3618132212310208E-2</v>
      </c>
    </row>
    <row r="238" spans="1:11" x14ac:dyDescent="0.25">
      <c r="A238" s="1">
        <v>42536</v>
      </c>
      <c r="B238" s="2">
        <v>104.52624841856</v>
      </c>
      <c r="C238" s="2">
        <v>1278.7124020000001</v>
      </c>
      <c r="D238" s="3">
        <f t="shared" si="18"/>
        <v>80.394794023896139</v>
      </c>
      <c r="F238" s="5">
        <f t="shared" si="19"/>
        <v>2.7886222904971105E-3</v>
      </c>
      <c r="G238" s="5">
        <f t="shared" si="20"/>
        <v>-1.9457322288895608E-2</v>
      </c>
      <c r="H238" s="7">
        <f t="shared" si="21"/>
        <v>2.1917808219178083E-5</v>
      </c>
      <c r="J238">
        <f t="shared" si="22"/>
        <v>2.7667044822779325E-3</v>
      </c>
      <c r="K238">
        <f t="shared" si="23"/>
        <v>-1.9479240097114787E-2</v>
      </c>
    </row>
    <row r="239" spans="1:11" x14ac:dyDescent="0.25">
      <c r="A239" s="1">
        <v>42537</v>
      </c>
      <c r="B239" s="2">
        <v>104.47733220744</v>
      </c>
      <c r="C239" s="2">
        <v>1298.3797079999999</v>
      </c>
      <c r="D239" s="3">
        <f t="shared" si="18"/>
        <v>81.631310548176259</v>
      </c>
      <c r="F239" s="5">
        <f t="shared" si="19"/>
        <v>-4.6798016632266262E-4</v>
      </c>
      <c r="G239" s="5">
        <f t="shared" si="20"/>
        <v>1.5380554665176247E-2</v>
      </c>
      <c r="H239" s="7">
        <f t="shared" si="21"/>
        <v>2.1917808219178083E-5</v>
      </c>
      <c r="J239">
        <f t="shared" si="22"/>
        <v>-4.8989797454184066E-4</v>
      </c>
      <c r="K239">
        <f t="shared" si="23"/>
        <v>1.5358636856957068E-2</v>
      </c>
    </row>
    <row r="240" spans="1:11" x14ac:dyDescent="0.25">
      <c r="A240" s="1">
        <v>42540</v>
      </c>
      <c r="B240" s="2">
        <v>104.64800187605999</v>
      </c>
      <c r="C240" s="2">
        <v>1340.2884240000001</v>
      </c>
      <c r="D240" s="3">
        <f t="shared" si="18"/>
        <v>84.266181833819715</v>
      </c>
      <c r="F240" s="5">
        <f t="shared" si="19"/>
        <v>1.6335569162613023E-3</v>
      </c>
      <c r="G240" s="5">
        <f t="shared" si="20"/>
        <v>3.2277704081308811E-2</v>
      </c>
      <c r="H240" s="7">
        <f t="shared" si="21"/>
        <v>2.1917808219178083E-5</v>
      </c>
      <c r="J240">
        <f t="shared" si="22"/>
        <v>1.6116391080421243E-3</v>
      </c>
      <c r="K240">
        <f t="shared" si="23"/>
        <v>3.2255786273089636E-2</v>
      </c>
    </row>
    <row r="241" spans="1:11" x14ac:dyDescent="0.25">
      <c r="A241" s="1">
        <v>42541</v>
      </c>
      <c r="B241" s="2">
        <v>104.17544777913</v>
      </c>
      <c r="C241" s="2">
        <v>1344.589608</v>
      </c>
      <c r="D241" s="3">
        <f t="shared" si="18"/>
        <v>84.536604488044404</v>
      </c>
      <c r="F241" s="5">
        <f t="shared" si="19"/>
        <v>-4.5156533183468442E-3</v>
      </c>
      <c r="G241" s="5">
        <f t="shared" si="20"/>
        <v>3.2091480631932408E-3</v>
      </c>
      <c r="H241" s="7">
        <f t="shared" si="21"/>
        <v>2.1917808219178083E-5</v>
      </c>
      <c r="J241">
        <f t="shared" si="22"/>
        <v>-4.5375711265660222E-3</v>
      </c>
      <c r="K241">
        <f t="shared" si="23"/>
        <v>3.1872302549740628E-3</v>
      </c>
    </row>
    <row r="242" spans="1:11" x14ac:dyDescent="0.25">
      <c r="A242" s="1">
        <v>42542</v>
      </c>
      <c r="B242" s="2">
        <v>104.07857702993</v>
      </c>
      <c r="C242" s="2">
        <v>1354.5988400000001</v>
      </c>
      <c r="D242" s="3">
        <f t="shared" si="18"/>
        <v>85.165901696485349</v>
      </c>
      <c r="F242" s="5">
        <f t="shared" si="19"/>
        <v>-9.2988080459588125E-4</v>
      </c>
      <c r="G242" s="5">
        <f t="shared" si="20"/>
        <v>7.4440795469840572E-3</v>
      </c>
      <c r="H242" s="7">
        <f t="shared" si="21"/>
        <v>2.1917808219178083E-5</v>
      </c>
      <c r="J242">
        <f t="shared" si="22"/>
        <v>-9.5179861281505934E-4</v>
      </c>
      <c r="K242">
        <f t="shared" si="23"/>
        <v>7.4221617387648792E-3</v>
      </c>
    </row>
    <row r="243" spans="1:11" x14ac:dyDescent="0.25">
      <c r="A243" s="1">
        <v>42543</v>
      </c>
      <c r="B243" s="2">
        <v>104.14050384692</v>
      </c>
      <c r="C243" s="2">
        <v>1360.7298410000001</v>
      </c>
      <c r="D243" s="3">
        <f t="shared" si="18"/>
        <v>85.551368015404577</v>
      </c>
      <c r="F243" s="5">
        <f t="shared" si="19"/>
        <v>5.9500061162622345E-4</v>
      </c>
      <c r="G243" s="5">
        <f t="shared" si="20"/>
        <v>4.5260639673956674E-3</v>
      </c>
      <c r="H243" s="7">
        <f t="shared" si="21"/>
        <v>2.1917808219178083E-5</v>
      </c>
      <c r="J243">
        <f t="shared" si="22"/>
        <v>5.7308280340704536E-4</v>
      </c>
      <c r="K243">
        <f t="shared" si="23"/>
        <v>4.5041461591764894E-3</v>
      </c>
    </row>
    <row r="244" spans="1:11" x14ac:dyDescent="0.25">
      <c r="A244" s="1">
        <v>42547</v>
      </c>
      <c r="B244" s="2">
        <v>106.69458628989</v>
      </c>
      <c r="C244" s="2">
        <v>1246.0984840000001</v>
      </c>
      <c r="D244" s="3">
        <f t="shared" si="18"/>
        <v>78.344302282499683</v>
      </c>
      <c r="F244" s="5">
        <f t="shared" si="19"/>
        <v>2.4525351315030513E-2</v>
      </c>
      <c r="G244" s="5">
        <f t="shared" si="20"/>
        <v>-8.4242553919268368E-2</v>
      </c>
      <c r="H244" s="7">
        <f t="shared" si="21"/>
        <v>2.1917808219178083E-5</v>
      </c>
      <c r="J244">
        <f t="shared" si="22"/>
        <v>2.4503433506811334E-2</v>
      </c>
      <c r="K244">
        <f t="shared" si="23"/>
        <v>-8.426447172748755E-2</v>
      </c>
    </row>
    <row r="245" spans="1:11" x14ac:dyDescent="0.25">
      <c r="A245" s="1">
        <v>42548</v>
      </c>
      <c r="B245" s="2">
        <v>107.2070521216</v>
      </c>
      <c r="C245" s="2">
        <v>1278.52018</v>
      </c>
      <c r="D245" s="3">
        <f t="shared" si="18"/>
        <v>80.382708704263123</v>
      </c>
      <c r="F245" s="5">
        <f t="shared" si="19"/>
        <v>4.8031099752112007E-3</v>
      </c>
      <c r="G245" s="5">
        <f t="shared" si="20"/>
        <v>2.6018566282117298E-2</v>
      </c>
      <c r="H245" s="7">
        <f t="shared" si="21"/>
        <v>2.1917808219178083E-5</v>
      </c>
      <c r="J245">
        <f t="shared" si="22"/>
        <v>4.7811921669920227E-3</v>
      </c>
      <c r="K245">
        <f t="shared" si="23"/>
        <v>2.5996648473898119E-2</v>
      </c>
    </row>
    <row r="246" spans="1:11" x14ac:dyDescent="0.25">
      <c r="A246" s="1">
        <v>42549</v>
      </c>
      <c r="B246" s="2">
        <v>106.56712321636</v>
      </c>
      <c r="C246" s="2">
        <v>1309.5685000000001</v>
      </c>
      <c r="D246" s="3">
        <f t="shared" si="18"/>
        <v>82.334768672778253</v>
      </c>
      <c r="F246" s="5">
        <f t="shared" si="19"/>
        <v>-5.9690933812279077E-3</v>
      </c>
      <c r="G246" s="5">
        <f t="shared" si="20"/>
        <v>2.4284575625548675E-2</v>
      </c>
      <c r="H246" s="7">
        <f t="shared" si="21"/>
        <v>2.1917808219178083E-5</v>
      </c>
      <c r="J246">
        <f t="shared" si="22"/>
        <v>-5.9910111894470857E-3</v>
      </c>
      <c r="K246">
        <f t="shared" si="23"/>
        <v>2.4262657817329496E-2</v>
      </c>
    </row>
    <row r="247" spans="1:11" x14ac:dyDescent="0.25">
      <c r="A247" s="1">
        <v>42550</v>
      </c>
      <c r="B247" s="2">
        <v>107.1130824227</v>
      </c>
      <c r="C247" s="2">
        <v>1323.5749820000001</v>
      </c>
      <c r="D247" s="3">
        <f t="shared" si="18"/>
        <v>83.2153796949504</v>
      </c>
      <c r="F247" s="5">
        <f t="shared" si="19"/>
        <v>5.1231485833727209E-3</v>
      </c>
      <c r="G247" s="5">
        <f t="shared" si="20"/>
        <v>1.069549397377839E-2</v>
      </c>
      <c r="H247" s="7">
        <f t="shared" si="21"/>
        <v>2.1917808219178083E-5</v>
      </c>
      <c r="J247">
        <f t="shared" si="22"/>
        <v>5.1012307751535429E-3</v>
      </c>
      <c r="K247">
        <f t="shared" si="23"/>
        <v>1.0673576165559211E-2</v>
      </c>
    </row>
    <row r="248" spans="1:11" x14ac:dyDescent="0.25">
      <c r="A248" s="1">
        <v>42551</v>
      </c>
      <c r="B248" s="2">
        <v>107.92580923022</v>
      </c>
      <c r="C248" s="2">
        <v>1340.263762</v>
      </c>
      <c r="D248" s="3">
        <f t="shared" si="18"/>
        <v>84.264631292504006</v>
      </c>
      <c r="F248" s="5">
        <f t="shared" si="19"/>
        <v>7.5875587662833982E-3</v>
      </c>
      <c r="G248" s="5">
        <f t="shared" si="20"/>
        <v>1.2608866310529848E-2</v>
      </c>
      <c r="H248" s="7">
        <f t="shared" si="21"/>
        <v>2.1917808219178083E-5</v>
      </c>
      <c r="J248">
        <f t="shared" si="22"/>
        <v>7.5656409580642202E-3</v>
      </c>
      <c r="K248">
        <f t="shared" si="23"/>
        <v>1.2586948502310669E-2</v>
      </c>
    </row>
    <row r="249" spans="1:11" x14ac:dyDescent="0.25">
      <c r="A249" s="1">
        <v>42554</v>
      </c>
      <c r="B249" s="2">
        <v>108.93980629073</v>
      </c>
      <c r="C249" s="2">
        <v>1325.536132</v>
      </c>
      <c r="D249" s="3">
        <f t="shared" si="18"/>
        <v>83.338680485693757</v>
      </c>
      <c r="F249" s="5">
        <f t="shared" si="19"/>
        <v>9.3953157983464163E-3</v>
      </c>
      <c r="G249" s="5">
        <f t="shared" si="20"/>
        <v>-1.0988605689094271E-2</v>
      </c>
      <c r="H249" s="7">
        <f t="shared" si="21"/>
        <v>2.1917808219178083E-5</v>
      </c>
      <c r="J249">
        <f t="shared" si="22"/>
        <v>9.3733979901272375E-3</v>
      </c>
      <c r="K249">
        <f t="shared" si="23"/>
        <v>-1.101052349731345E-2</v>
      </c>
    </row>
    <row r="250" spans="1:11" x14ac:dyDescent="0.25">
      <c r="A250" s="1">
        <v>42555</v>
      </c>
      <c r="B250" s="2">
        <v>108.86038850439</v>
      </c>
      <c r="C250" s="2">
        <v>1303.0076730000001</v>
      </c>
      <c r="D250" s="3">
        <f t="shared" si="18"/>
        <v>81.922278472115124</v>
      </c>
      <c r="F250" s="5">
        <f t="shared" si="19"/>
        <v>-7.2900612773312945E-4</v>
      </c>
      <c r="G250" s="5">
        <f t="shared" si="20"/>
        <v>-1.6995733617618115E-2</v>
      </c>
      <c r="H250" s="7">
        <f t="shared" si="21"/>
        <v>2.1917808219178083E-5</v>
      </c>
      <c r="J250">
        <f t="shared" si="22"/>
        <v>-7.5092393595230754E-4</v>
      </c>
      <c r="K250">
        <f t="shared" si="23"/>
        <v>-1.7017651425837294E-2</v>
      </c>
    </row>
    <row r="251" spans="1:11" x14ac:dyDescent="0.25">
      <c r="A251" s="1">
        <v>42556</v>
      </c>
      <c r="B251" s="2">
        <v>109.90103591269001</v>
      </c>
      <c r="C251" s="2">
        <v>1284.5809879999999</v>
      </c>
      <c r="D251" s="3">
        <f t="shared" si="18"/>
        <v>80.763761871508763</v>
      </c>
      <c r="F251" s="5">
        <f t="shared" si="19"/>
        <v>9.5594680727970893E-3</v>
      </c>
      <c r="G251" s="5">
        <f t="shared" si="20"/>
        <v>-1.4141655020016243E-2</v>
      </c>
      <c r="H251" s="7">
        <f t="shared" si="21"/>
        <v>2.1917808219178083E-5</v>
      </c>
      <c r="J251">
        <f t="shared" si="22"/>
        <v>9.5375502645779105E-3</v>
      </c>
      <c r="K251">
        <f t="shared" si="23"/>
        <v>-1.4163572828235422E-2</v>
      </c>
    </row>
    <row r="252" spans="1:11" x14ac:dyDescent="0.25">
      <c r="A252" s="1">
        <v>42557</v>
      </c>
      <c r="B252" s="2">
        <v>109.79188887641</v>
      </c>
      <c r="C252" s="2">
        <v>1305.332445</v>
      </c>
      <c r="D252" s="3">
        <f t="shared" si="18"/>
        <v>82.068440788051205</v>
      </c>
      <c r="F252" s="5">
        <f t="shared" si="19"/>
        <v>-9.931392854815094E-4</v>
      </c>
      <c r="G252" s="5">
        <f t="shared" si="20"/>
        <v>1.6154261345801633E-2</v>
      </c>
      <c r="H252" s="7">
        <f t="shared" si="21"/>
        <v>2.1917808219178083E-5</v>
      </c>
      <c r="J252">
        <f t="shared" si="22"/>
        <v>-1.0150570937006874E-3</v>
      </c>
      <c r="K252">
        <f t="shared" si="23"/>
        <v>1.6132343537582455E-2</v>
      </c>
    </row>
    <row r="253" spans="1:11" x14ac:dyDescent="0.25">
      <c r="A253" s="1">
        <v>42558</v>
      </c>
      <c r="B253" s="2">
        <v>109.94918851139001</v>
      </c>
      <c r="C253" s="2">
        <v>1310.6026999999999</v>
      </c>
      <c r="D253" s="3">
        <f>C253/C$3*100</f>
        <v>82.399790561867206</v>
      </c>
      <c r="F253" s="5">
        <f t="shared" si="19"/>
        <v>1.4327072481381091E-3</v>
      </c>
      <c r="G253" s="5">
        <f t="shared" si="20"/>
        <v>4.0374810418505351E-3</v>
      </c>
      <c r="H253" s="7">
        <f t="shared" si="21"/>
        <v>2.1917808219178083E-5</v>
      </c>
      <c r="J253">
        <f t="shared" si="22"/>
        <v>1.4107894399189311E-3</v>
      </c>
      <c r="K253">
        <f t="shared" si="23"/>
        <v>4.0155632336313571E-3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12mån</vt:lpstr>
      <vt:lpstr>12mån-sharpe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2016-07-08T09:12:31Z</dcterms:created>
  <dcterms:modified xsi:type="dcterms:W3CDTF">2016-07-08T13:26:21Z</dcterms:modified>
</cp:coreProperties>
</file>